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1295" windowHeight="7260" activeTab="0"/>
  </bookViews>
  <sheets>
    <sheet name="нпп" sheetId="1" r:id="rId1"/>
    <sheet name="urb2" sheetId="2" r:id="rId2"/>
    <sheet name="urb" sheetId="3" r:id="rId3"/>
    <sheet name="rayons" sheetId="4" r:id="rId4"/>
    <sheet name="народы" sheetId="5" r:id="rId5"/>
    <sheet name="КЧР" sheetId="6" r:id="rId6"/>
    <sheet name="нп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<sst xmlns="http://schemas.openxmlformats.org/spreadsheetml/2006/main" count="2589" uniqueCount="1108">
  <si>
    <t>Мужчины</t>
  </si>
  <si>
    <t>Женщины</t>
  </si>
  <si>
    <t>Наименование района, территории, подчиненной сельской (городской, поселковой) администрации, и населенного пункта</t>
  </si>
  <si>
    <t>Численность</t>
  </si>
  <si>
    <t>Численно преобладающая национальность, в процентах</t>
  </si>
  <si>
    <t>Карачаево-Черкесская Республика</t>
  </si>
  <si>
    <t xml:space="preserve"> </t>
  </si>
  <si>
    <t>Все сельское население</t>
  </si>
  <si>
    <t>245939</t>
  </si>
  <si>
    <t>117844</t>
  </si>
  <si>
    <t>128095</t>
  </si>
  <si>
    <t>3576</t>
  </si>
  <si>
    <t>1689</t>
  </si>
  <si>
    <t>1887</t>
  </si>
  <si>
    <t xml:space="preserve">      посёлок Мара-Аягъы</t>
  </si>
  <si>
    <t>карачаевцы</t>
  </si>
  <si>
    <t xml:space="preserve">   Адыге-Хабльский район - все сельское население</t>
  </si>
  <si>
    <t>28426</t>
  </si>
  <si>
    <t>13514</t>
  </si>
  <si>
    <t>14912</t>
  </si>
  <si>
    <t>1510</t>
  </si>
  <si>
    <t>724</t>
  </si>
  <si>
    <t>786</t>
  </si>
  <si>
    <t xml:space="preserve">            аул Адиль-Халк</t>
  </si>
  <si>
    <t>ногайцы</t>
  </si>
  <si>
    <t>3650</t>
  </si>
  <si>
    <t>1691</t>
  </si>
  <si>
    <t>1959</t>
  </si>
  <si>
    <t xml:space="preserve">            аул Адыге-Хабль</t>
  </si>
  <si>
    <t>черкесы</t>
  </si>
  <si>
    <t>2056</t>
  </si>
  <si>
    <t>979</t>
  </si>
  <si>
    <t>1077</t>
  </si>
  <si>
    <t xml:space="preserve">            аул Апсуа</t>
  </si>
  <si>
    <t>755</t>
  </si>
  <si>
    <t>349</t>
  </si>
  <si>
    <t>406</t>
  </si>
  <si>
    <t>абазины</t>
  </si>
  <si>
    <t xml:space="preserve">            аул Баралки</t>
  </si>
  <si>
    <t>335</t>
  </si>
  <si>
    <t>173</t>
  </si>
  <si>
    <t>162</t>
  </si>
  <si>
    <t xml:space="preserve">            хутор Дубянский</t>
  </si>
  <si>
    <t>313</t>
  </si>
  <si>
    <t>151</t>
  </si>
  <si>
    <t>русские</t>
  </si>
  <si>
    <t xml:space="preserve">            село Спарта</t>
  </si>
  <si>
    <t>653</t>
  </si>
  <si>
    <t>306</t>
  </si>
  <si>
    <t>347</t>
  </si>
  <si>
    <t>греки</t>
  </si>
  <si>
    <t>1319</t>
  </si>
  <si>
    <t>660</t>
  </si>
  <si>
    <t>659</t>
  </si>
  <si>
    <t xml:space="preserve">            хутор Грушка</t>
  </si>
  <si>
    <t>243</t>
  </si>
  <si>
    <t>126</t>
  </si>
  <si>
    <t>117</t>
  </si>
  <si>
    <t xml:space="preserve">            аул Абаза-Хабль</t>
  </si>
  <si>
    <t>402</t>
  </si>
  <si>
    <t>210</t>
  </si>
  <si>
    <t>192</t>
  </si>
  <si>
    <t xml:space="preserve">            аул Мало-Абазинск</t>
  </si>
  <si>
    <t>388</t>
  </si>
  <si>
    <t>179</t>
  </si>
  <si>
    <t>209</t>
  </si>
  <si>
    <t xml:space="preserve">            аул Тапанта</t>
  </si>
  <si>
    <t>286</t>
  </si>
  <si>
    <t>145</t>
  </si>
  <si>
    <t>141</t>
  </si>
  <si>
    <t>4462</t>
  </si>
  <si>
    <t>2166</t>
  </si>
  <si>
    <t>2296</t>
  </si>
  <si>
    <t xml:space="preserve">            аул Икон-Халк</t>
  </si>
  <si>
    <t>4202</t>
  </si>
  <si>
    <t>2043</t>
  </si>
  <si>
    <t>2159</t>
  </si>
  <si>
    <t xml:space="preserve">            аул Кызыл-Тогай</t>
  </si>
  <si>
    <t>260</t>
  </si>
  <si>
    <t>123</t>
  </si>
  <si>
    <t>137</t>
  </si>
  <si>
    <t>1586</t>
  </si>
  <si>
    <t>776</t>
  </si>
  <si>
    <t>810</t>
  </si>
  <si>
    <t xml:space="preserve">            село Садовое</t>
  </si>
  <si>
    <t>2191</t>
  </si>
  <si>
    <t>1084</t>
  </si>
  <si>
    <t>1107</t>
  </si>
  <si>
    <t xml:space="preserve">            аул Старо-Кувинск</t>
  </si>
  <si>
    <t>1137</t>
  </si>
  <si>
    <t>576</t>
  </si>
  <si>
    <t>561</t>
  </si>
  <si>
    <t xml:space="preserve">            аул Вако-Жиле</t>
  </si>
  <si>
    <t>1054</t>
  </si>
  <si>
    <t>508</t>
  </si>
  <si>
    <t>546</t>
  </si>
  <si>
    <t>5201</t>
  </si>
  <si>
    <t>2393</t>
  </si>
  <si>
    <t>2808</t>
  </si>
  <si>
    <t xml:space="preserve">            посёлок Эркин-Шахар</t>
  </si>
  <si>
    <t>4152</t>
  </si>
  <si>
    <t>1881</t>
  </si>
  <si>
    <t>2271</t>
  </si>
  <si>
    <t xml:space="preserve">            аул Кубан-Халк</t>
  </si>
  <si>
    <t>1049</t>
  </si>
  <si>
    <t>512</t>
  </si>
  <si>
    <t>537</t>
  </si>
  <si>
    <t>2217</t>
  </si>
  <si>
    <t>1025</t>
  </si>
  <si>
    <t>1192</t>
  </si>
  <si>
    <t xml:space="preserve">            аул Эркин-Юрт</t>
  </si>
  <si>
    <t>2009</t>
  </si>
  <si>
    <t>923</t>
  </si>
  <si>
    <t>1086</t>
  </si>
  <si>
    <t xml:space="preserve">            хутор Евсеевский</t>
  </si>
  <si>
    <t>208</t>
  </si>
  <si>
    <t>102</t>
  </si>
  <si>
    <t>106</t>
  </si>
  <si>
    <t>1523</t>
  </si>
  <si>
    <t>691</t>
  </si>
  <si>
    <t>832</t>
  </si>
  <si>
    <t xml:space="preserve">            аул Эркин-Халк</t>
  </si>
  <si>
    <t>2711</t>
  </si>
  <si>
    <t>1325</t>
  </si>
  <si>
    <t>1386</t>
  </si>
  <si>
    <t xml:space="preserve">            аул Эрсакон</t>
  </si>
  <si>
    <t>1698</t>
  </si>
  <si>
    <t>888</t>
  </si>
  <si>
    <t xml:space="preserve">            хутор Киево-Жураки</t>
  </si>
  <si>
    <t>206</t>
  </si>
  <si>
    <t>200</t>
  </si>
  <si>
    <t xml:space="preserve">            аул Ново-Кувинск</t>
  </si>
  <si>
    <t>585</t>
  </si>
  <si>
    <t>295</t>
  </si>
  <si>
    <t>290</t>
  </si>
  <si>
    <t xml:space="preserve">            хутор Плавни</t>
  </si>
  <si>
    <t>22</t>
  </si>
  <si>
    <t>14</t>
  </si>
  <si>
    <t>8</t>
  </si>
  <si>
    <t>53414</t>
  </si>
  <si>
    <t>25486</t>
  </si>
  <si>
    <t>27928</t>
  </si>
  <si>
    <t>1176</t>
  </si>
  <si>
    <t>605</t>
  </si>
  <si>
    <t>571</t>
  </si>
  <si>
    <t xml:space="preserve">            село Архыз</t>
  </si>
  <si>
    <t>528</t>
  </si>
  <si>
    <t>296</t>
  </si>
  <si>
    <t>232</t>
  </si>
  <si>
    <t xml:space="preserve">            посёлок Нижний Архыз</t>
  </si>
  <si>
    <t>648</t>
  </si>
  <si>
    <t>309</t>
  </si>
  <si>
    <t>339</t>
  </si>
  <si>
    <t>2591</t>
  </si>
  <si>
    <t>1245</t>
  </si>
  <si>
    <t>1346</t>
  </si>
  <si>
    <t xml:space="preserve">            село Даусуз</t>
  </si>
  <si>
    <t>1848</t>
  </si>
  <si>
    <t>881</t>
  </si>
  <si>
    <t>967</t>
  </si>
  <si>
    <t xml:space="preserve">            село Нижняя Ермоловка</t>
  </si>
  <si>
    <t>403</t>
  </si>
  <si>
    <t>197</t>
  </si>
  <si>
    <t xml:space="preserve">            аул Хуса-Кардоник</t>
  </si>
  <si>
    <t>340</t>
  </si>
  <si>
    <t>167</t>
  </si>
  <si>
    <t>21157</t>
  </si>
  <si>
    <t>9961</t>
  </si>
  <si>
    <t>11196</t>
  </si>
  <si>
    <t xml:space="preserve">            станица Зеленчукская</t>
  </si>
  <si>
    <t>21025</t>
  </si>
  <si>
    <t>9892</t>
  </si>
  <si>
    <t>11133</t>
  </si>
  <si>
    <t xml:space="preserve">            хутор Лесо-Кяфарь</t>
  </si>
  <si>
    <t>132</t>
  </si>
  <si>
    <t>69</t>
  </si>
  <si>
    <t>63</t>
  </si>
  <si>
    <t>5426</t>
  </si>
  <si>
    <t>2461</t>
  </si>
  <si>
    <t>2965</t>
  </si>
  <si>
    <t xml:space="preserve">            станица Исправная</t>
  </si>
  <si>
    <t>4586</t>
  </si>
  <si>
    <t>2061</t>
  </si>
  <si>
    <t>2525</t>
  </si>
  <si>
    <t xml:space="preserve">            хутор Ново-Исправненский</t>
  </si>
  <si>
    <t>532</t>
  </si>
  <si>
    <t>241</t>
  </si>
  <si>
    <t>291</t>
  </si>
  <si>
    <t xml:space="preserve">            хутор Фроловский</t>
  </si>
  <si>
    <t>308</t>
  </si>
  <si>
    <t>159</t>
  </si>
  <si>
    <t>149</t>
  </si>
  <si>
    <t>7796</t>
  </si>
  <si>
    <t>3632</t>
  </si>
  <si>
    <t>4164</t>
  </si>
  <si>
    <t xml:space="preserve">            станица Кардоникская</t>
  </si>
  <si>
    <t>3587</t>
  </si>
  <si>
    <t>1770</t>
  </si>
  <si>
    <t>1817</t>
  </si>
  <si>
    <t xml:space="preserve">            аул Кызыл-Октябрь</t>
  </si>
  <si>
    <t>1972</t>
  </si>
  <si>
    <t>968</t>
  </si>
  <si>
    <t>1004</t>
  </si>
  <si>
    <t xml:space="preserve">            село Маруха</t>
  </si>
  <si>
    <t>9058</t>
  </si>
  <si>
    <t>4529</t>
  </si>
  <si>
    <t xml:space="preserve">            станица Сторожевая</t>
  </si>
  <si>
    <t>7951</t>
  </si>
  <si>
    <t>3987</t>
  </si>
  <si>
    <t>3964</t>
  </si>
  <si>
    <t xml:space="preserve">            аул Ильич</t>
  </si>
  <si>
    <t>656</t>
  </si>
  <si>
    <t>321</t>
  </si>
  <si>
    <t xml:space="preserve">            аул Кобу-Баши</t>
  </si>
  <si>
    <t>451</t>
  </si>
  <si>
    <t>221</t>
  </si>
  <si>
    <t>230</t>
  </si>
  <si>
    <t>651</t>
  </si>
  <si>
    <t>315</t>
  </si>
  <si>
    <t>336</t>
  </si>
  <si>
    <t xml:space="preserve">            село Хасаут-Греческое</t>
  </si>
  <si>
    <t>21134</t>
  </si>
  <si>
    <t>10057</t>
  </si>
  <si>
    <t>11077</t>
  </si>
  <si>
    <t>1739</t>
  </si>
  <si>
    <t>789</t>
  </si>
  <si>
    <t>950</t>
  </si>
  <si>
    <t xml:space="preserve">            аул Верхняя Мара</t>
  </si>
  <si>
    <t>2262</t>
  </si>
  <si>
    <t>1117</t>
  </si>
  <si>
    <t>1145</t>
  </si>
  <si>
    <t xml:space="preserve">            аул Верхняя Теберда</t>
  </si>
  <si>
    <t>966</t>
  </si>
  <si>
    <t>460</t>
  </si>
  <si>
    <t>506</t>
  </si>
  <si>
    <t xml:space="preserve">            аул Джингирик</t>
  </si>
  <si>
    <t>2846</t>
  </si>
  <si>
    <t>1290</t>
  </si>
  <si>
    <t>1556</t>
  </si>
  <si>
    <t xml:space="preserve">            аул Нижний Каменномост</t>
  </si>
  <si>
    <t>1601</t>
  </si>
  <si>
    <t>754</t>
  </si>
  <si>
    <t>847</t>
  </si>
  <si>
    <t xml:space="preserve">            аул Верхний Каменномост</t>
  </si>
  <si>
    <t>536</t>
  </si>
  <si>
    <t>709</t>
  </si>
  <si>
    <t>690</t>
  </si>
  <si>
    <t>330</t>
  </si>
  <si>
    <t>360</t>
  </si>
  <si>
    <t xml:space="preserve">            аул Карт-Джурт</t>
  </si>
  <si>
    <t>2322</t>
  </si>
  <si>
    <t>1095</t>
  </si>
  <si>
    <t>1227</t>
  </si>
  <si>
    <t xml:space="preserve">            село им. Коста Хетагурова</t>
  </si>
  <si>
    <t>2309</t>
  </si>
  <si>
    <t>1087</t>
  </si>
  <si>
    <t>1222</t>
  </si>
  <si>
    <t>осетины</t>
  </si>
  <si>
    <t xml:space="preserve">            хутор Восток</t>
  </si>
  <si>
    <t>13</t>
  </si>
  <si>
    <t>5</t>
  </si>
  <si>
    <t>4287</t>
  </si>
  <si>
    <t>2052</t>
  </si>
  <si>
    <t>2235</t>
  </si>
  <si>
    <t xml:space="preserve">            аул Кумыш</t>
  </si>
  <si>
    <t>490</t>
  </si>
  <si>
    <t>269</t>
  </si>
  <si>
    <t xml:space="preserve">            аул Нижняя Мара</t>
  </si>
  <si>
    <t>1051</t>
  </si>
  <si>
    <t xml:space="preserve">            аул Нижняя Теберда</t>
  </si>
  <si>
    <t>491</t>
  </si>
  <si>
    <t>239</t>
  </si>
  <si>
    <t>252</t>
  </si>
  <si>
    <t xml:space="preserve">            аул Новая Теберда</t>
  </si>
  <si>
    <t>1209</t>
  </si>
  <si>
    <t>598</t>
  </si>
  <si>
    <t>611</t>
  </si>
  <si>
    <t xml:space="preserve">            аул Учкулан</t>
  </si>
  <si>
    <t>743</t>
  </si>
  <si>
    <t>394</t>
  </si>
  <si>
    <t xml:space="preserve">            аул Верхний Учкулан</t>
  </si>
  <si>
    <t>466</t>
  </si>
  <si>
    <t>249</t>
  </si>
  <si>
    <t>217</t>
  </si>
  <si>
    <t>1504</t>
  </si>
  <si>
    <t>744</t>
  </si>
  <si>
    <t>760</t>
  </si>
  <si>
    <t xml:space="preserve">            аул Хумара</t>
  </si>
  <si>
    <t>1219</t>
  </si>
  <si>
    <t>607</t>
  </si>
  <si>
    <t>612</t>
  </si>
  <si>
    <t xml:space="preserve">            посёлок Белая Гора</t>
  </si>
  <si>
    <t>75</t>
  </si>
  <si>
    <t>76</t>
  </si>
  <si>
    <t xml:space="preserve">            посёлок Кубрань</t>
  </si>
  <si>
    <t>134</t>
  </si>
  <si>
    <t>62</t>
  </si>
  <si>
    <t>72</t>
  </si>
  <si>
    <t>1277</t>
  </si>
  <si>
    <t>632</t>
  </si>
  <si>
    <t>645</t>
  </si>
  <si>
    <t xml:space="preserve">            аул Хурзук</t>
  </si>
  <si>
    <t>39456</t>
  </si>
  <si>
    <t>18903</t>
  </si>
  <si>
    <t>20553</t>
  </si>
  <si>
    <t>2509</t>
  </si>
  <si>
    <t>1196</t>
  </si>
  <si>
    <t>1313</t>
  </si>
  <si>
    <t xml:space="preserve">            село Джага</t>
  </si>
  <si>
    <t>642</t>
  </si>
  <si>
    <t>311</t>
  </si>
  <si>
    <t>331</t>
  </si>
  <si>
    <t xml:space="preserve">            село Кичи-Балык</t>
  </si>
  <si>
    <t>600</t>
  </si>
  <si>
    <t>314</t>
  </si>
  <si>
    <t xml:space="preserve">            село Хасаут</t>
  </si>
  <si>
    <t>42</t>
  </si>
  <si>
    <t>25</t>
  </si>
  <si>
    <t>17</t>
  </si>
  <si>
    <t>3297</t>
  </si>
  <si>
    <t>1595</t>
  </si>
  <si>
    <t>1702</t>
  </si>
  <si>
    <t xml:space="preserve">            село Красный Восток</t>
  </si>
  <si>
    <t>3373</t>
  </si>
  <si>
    <t xml:space="preserve">            село Красный Курган</t>
  </si>
  <si>
    <t>3229</t>
  </si>
  <si>
    <t>1488</t>
  </si>
  <si>
    <t>1741</t>
  </si>
  <si>
    <t xml:space="preserve">            посёлок Аксу</t>
  </si>
  <si>
    <t>55</t>
  </si>
  <si>
    <t>23</t>
  </si>
  <si>
    <t>32</t>
  </si>
  <si>
    <t xml:space="preserve">            посёлок Коммунстрой</t>
  </si>
  <si>
    <t>89</t>
  </si>
  <si>
    <t>45</t>
  </si>
  <si>
    <t>44</t>
  </si>
  <si>
    <t>383</t>
  </si>
  <si>
    <t xml:space="preserve">            аул Кызыл-Покун</t>
  </si>
  <si>
    <t>5322</t>
  </si>
  <si>
    <t>2491</t>
  </si>
  <si>
    <t>2831</t>
  </si>
  <si>
    <t xml:space="preserve">            село Первомайское</t>
  </si>
  <si>
    <t>1687</t>
  </si>
  <si>
    <t>807</t>
  </si>
  <si>
    <t>880</t>
  </si>
  <si>
    <t xml:space="preserve">            село Римгорское</t>
  </si>
  <si>
    <t>6307</t>
  </si>
  <si>
    <t>3042</t>
  </si>
  <si>
    <t>3265</t>
  </si>
  <si>
    <t xml:space="preserve">            село Терезе</t>
  </si>
  <si>
    <t>15143</t>
  </si>
  <si>
    <t>7321</t>
  </si>
  <si>
    <t>7822</t>
  </si>
  <si>
    <t xml:space="preserve">            село Учкекен</t>
  </si>
  <si>
    <t>15052</t>
  </si>
  <si>
    <t>7275</t>
  </si>
  <si>
    <t>7777</t>
  </si>
  <si>
    <t xml:space="preserve">            посёлок Водовод</t>
  </si>
  <si>
    <t>91</t>
  </si>
  <si>
    <t>46</t>
  </si>
  <si>
    <t>390</t>
  </si>
  <si>
    <t>181</t>
  </si>
  <si>
    <t xml:space="preserve">            село Элькуш</t>
  </si>
  <si>
    <t>34410</t>
  </si>
  <si>
    <t>16530</t>
  </si>
  <si>
    <t>17880</t>
  </si>
  <si>
    <t>4022</t>
  </si>
  <si>
    <t>1978</t>
  </si>
  <si>
    <t>2044</t>
  </si>
  <si>
    <t xml:space="preserve">            село Дружба</t>
  </si>
  <si>
    <t>3139</t>
  </si>
  <si>
    <t>1536</t>
  </si>
  <si>
    <t>1603</t>
  </si>
  <si>
    <t xml:space="preserve">            посёлок Заречный</t>
  </si>
  <si>
    <t>155</t>
  </si>
  <si>
    <t xml:space="preserve">            аул Кара-Паго</t>
  </si>
  <si>
    <t>547</t>
  </si>
  <si>
    <t>261</t>
  </si>
  <si>
    <t>1771</t>
  </si>
  <si>
    <t>851</t>
  </si>
  <si>
    <t>920</t>
  </si>
  <si>
    <t xml:space="preserve">            село Знаменка</t>
  </si>
  <si>
    <t>2132</t>
  </si>
  <si>
    <t xml:space="preserve">            село Ильичевское</t>
  </si>
  <si>
    <t>1214</t>
  </si>
  <si>
    <t>584</t>
  </si>
  <si>
    <t>630</t>
  </si>
  <si>
    <t xml:space="preserve">            село Пригородное</t>
  </si>
  <si>
    <t>918</t>
  </si>
  <si>
    <t>441</t>
  </si>
  <si>
    <t>477</t>
  </si>
  <si>
    <t>3107</t>
  </si>
  <si>
    <t>1407</t>
  </si>
  <si>
    <t>1700</t>
  </si>
  <si>
    <t xml:space="preserve">            посёлок Кавказский</t>
  </si>
  <si>
    <t>3039</t>
  </si>
  <si>
    <t>1369</t>
  </si>
  <si>
    <t>1670</t>
  </si>
  <si>
    <t xml:space="preserve">            посёлок Красивый</t>
  </si>
  <si>
    <t>68</t>
  </si>
  <si>
    <t>38</t>
  </si>
  <si>
    <t>30</t>
  </si>
  <si>
    <t>1397</t>
  </si>
  <si>
    <t>680</t>
  </si>
  <si>
    <t>717</t>
  </si>
  <si>
    <t xml:space="preserve">            посёлок Майский</t>
  </si>
  <si>
    <t>982</t>
  </si>
  <si>
    <t>482</t>
  </si>
  <si>
    <t>500</t>
  </si>
  <si>
    <t xml:space="preserve">            хутор Родниковский</t>
  </si>
  <si>
    <t>415</t>
  </si>
  <si>
    <t>198</t>
  </si>
  <si>
    <t>1193</t>
  </si>
  <si>
    <t>565</t>
  </si>
  <si>
    <t>628</t>
  </si>
  <si>
    <t xml:space="preserve">            посёлок Мичуринский</t>
  </si>
  <si>
    <t>701</t>
  </si>
  <si>
    <t>333</t>
  </si>
  <si>
    <t>368</t>
  </si>
  <si>
    <t xml:space="preserve">            посёлок Водораздельный</t>
  </si>
  <si>
    <t>492</t>
  </si>
  <si>
    <t>турки</t>
  </si>
  <si>
    <t>2948</t>
  </si>
  <si>
    <t>1421</t>
  </si>
  <si>
    <t>1527</t>
  </si>
  <si>
    <t xml:space="preserve">            село Николаевское</t>
  </si>
  <si>
    <t>1454</t>
  </si>
  <si>
    <t>753</t>
  </si>
  <si>
    <t xml:space="preserve">            село Привольное</t>
  </si>
  <si>
    <t>679</t>
  </si>
  <si>
    <t>326</t>
  </si>
  <si>
    <t>353</t>
  </si>
  <si>
    <t xml:space="preserve">            село Пристань</t>
  </si>
  <si>
    <t>815</t>
  </si>
  <si>
    <t>421</t>
  </si>
  <si>
    <t>2346</t>
  </si>
  <si>
    <t>1116</t>
  </si>
  <si>
    <t>1230</t>
  </si>
  <si>
    <t xml:space="preserve">            посёлок Октябрьский</t>
  </si>
  <si>
    <t>1718</t>
  </si>
  <si>
    <t>809</t>
  </si>
  <si>
    <t>909</t>
  </si>
  <si>
    <t xml:space="preserve">            посёлок Новый</t>
  </si>
  <si>
    <t>256</t>
  </si>
  <si>
    <t>120</t>
  </si>
  <si>
    <t>136</t>
  </si>
  <si>
    <t xml:space="preserve">            посёлок Солнечный</t>
  </si>
  <si>
    <t>372</t>
  </si>
  <si>
    <t>187</t>
  </si>
  <si>
    <t>185</t>
  </si>
  <si>
    <t>6810</t>
  </si>
  <si>
    <t>3262</t>
  </si>
  <si>
    <t>3548</t>
  </si>
  <si>
    <t xml:space="preserve">            аул Псыж</t>
  </si>
  <si>
    <t>3332</t>
  </si>
  <si>
    <t>1729</t>
  </si>
  <si>
    <t xml:space="preserve">            село Счастливое</t>
  </si>
  <si>
    <t>769</t>
  </si>
  <si>
    <t>834</t>
  </si>
  <si>
    <t xml:space="preserve">            село Светлое</t>
  </si>
  <si>
    <t>328</t>
  </si>
  <si>
    <t>363</t>
  </si>
  <si>
    <t xml:space="preserve">            село Холоднородниковское</t>
  </si>
  <si>
    <t>917</t>
  </si>
  <si>
    <t>447</t>
  </si>
  <si>
    <t>470</t>
  </si>
  <si>
    <t xml:space="preserve">            хутор Холоднородниковский</t>
  </si>
  <si>
    <t>121</t>
  </si>
  <si>
    <t>59</t>
  </si>
  <si>
    <t>800</t>
  </si>
  <si>
    <t>377</t>
  </si>
  <si>
    <t>423</t>
  </si>
  <si>
    <t xml:space="preserve">            село Таллык</t>
  </si>
  <si>
    <t>4552</t>
  </si>
  <si>
    <t>2245</t>
  </si>
  <si>
    <t>2307</t>
  </si>
  <si>
    <t xml:space="preserve">            село Чапаевское</t>
  </si>
  <si>
    <t>14345</t>
  </si>
  <si>
    <t>6884</t>
  </si>
  <si>
    <t>7461</t>
  </si>
  <si>
    <t>143</t>
  </si>
  <si>
    <t xml:space="preserve">            посёлок Пхия</t>
  </si>
  <si>
    <t>104</t>
  </si>
  <si>
    <t>57</t>
  </si>
  <si>
    <t>47</t>
  </si>
  <si>
    <t xml:space="preserve">            посёлок Дамхурц</t>
  </si>
  <si>
    <t>12</t>
  </si>
  <si>
    <t xml:space="preserve">            посёлок Загедан</t>
  </si>
  <si>
    <t>77</t>
  </si>
  <si>
    <t>73</t>
  </si>
  <si>
    <t>4</t>
  </si>
  <si>
    <t>4932</t>
  </si>
  <si>
    <t>2243</t>
  </si>
  <si>
    <t>2689</t>
  </si>
  <si>
    <t xml:space="preserve">            село Курджиново</t>
  </si>
  <si>
    <t>4216</t>
  </si>
  <si>
    <t>1903</t>
  </si>
  <si>
    <t>2313</t>
  </si>
  <si>
    <t xml:space="preserve">            посёлок Азиатский</t>
  </si>
  <si>
    <t>10</t>
  </si>
  <si>
    <t xml:space="preserve">            село Псемен</t>
  </si>
  <si>
    <t>626</t>
  </si>
  <si>
    <t xml:space="preserve">            посёлок Рожкао</t>
  </si>
  <si>
    <t>80</t>
  </si>
  <si>
    <t>39</t>
  </si>
  <si>
    <t>41</t>
  </si>
  <si>
    <t>747</t>
  </si>
  <si>
    <t>384</t>
  </si>
  <si>
    <t xml:space="preserve">            аул Кызыл-Уруп</t>
  </si>
  <si>
    <t>6730</t>
  </si>
  <si>
    <t>3312</t>
  </si>
  <si>
    <t>3418</t>
  </si>
  <si>
    <t xml:space="preserve">            станица Преградная</t>
  </si>
  <si>
    <t>6566</t>
  </si>
  <si>
    <t>3232</t>
  </si>
  <si>
    <t>3334</t>
  </si>
  <si>
    <t xml:space="preserve">            хутор Большевик</t>
  </si>
  <si>
    <t>164</t>
  </si>
  <si>
    <t>84</t>
  </si>
  <si>
    <t>643</t>
  </si>
  <si>
    <t>329</t>
  </si>
  <si>
    <t xml:space="preserve">            село Предгорное</t>
  </si>
  <si>
    <t>373</t>
  </si>
  <si>
    <t>177</t>
  </si>
  <si>
    <t>196</t>
  </si>
  <si>
    <t xml:space="preserve">            хутор Ершов</t>
  </si>
  <si>
    <t>64</t>
  </si>
  <si>
    <t xml:space="preserve">            хутор Первомайский</t>
  </si>
  <si>
    <t>2</t>
  </si>
  <si>
    <t xml:space="preserve">            село Подскальное</t>
  </si>
  <si>
    <t>139</t>
  </si>
  <si>
    <t>67</t>
  </si>
  <si>
    <t>509</t>
  </si>
  <si>
    <t>578</t>
  </si>
  <si>
    <t xml:space="preserve">            село Уруп</t>
  </si>
  <si>
    <t>19293</t>
  </si>
  <si>
    <t>9306</t>
  </si>
  <si>
    <t>9987</t>
  </si>
  <si>
    <t>1701</t>
  </si>
  <si>
    <t>824</t>
  </si>
  <si>
    <t>877</t>
  </si>
  <si>
    <t xml:space="preserve">            село Важное</t>
  </si>
  <si>
    <t>1050</t>
  </si>
  <si>
    <t>511</t>
  </si>
  <si>
    <t>539</t>
  </si>
  <si>
    <t xml:space="preserve">            аул Гюрюльдеук</t>
  </si>
  <si>
    <t>5622</t>
  </si>
  <si>
    <t>2720</t>
  </si>
  <si>
    <t>2902</t>
  </si>
  <si>
    <t xml:space="preserve">            аул Новая Джегута</t>
  </si>
  <si>
    <t>3718</t>
  </si>
  <si>
    <t>1794</t>
  </si>
  <si>
    <t>1924</t>
  </si>
  <si>
    <t xml:space="preserve">            аул Джегута</t>
  </si>
  <si>
    <t>1190</t>
  </si>
  <si>
    <t>553</t>
  </si>
  <si>
    <t>637</t>
  </si>
  <si>
    <t xml:space="preserve">            аул Кызыл-Кала</t>
  </si>
  <si>
    <t>714</t>
  </si>
  <si>
    <t>341</t>
  </si>
  <si>
    <t>814</t>
  </si>
  <si>
    <t>412</t>
  </si>
  <si>
    <t xml:space="preserve">            село Койдан</t>
  </si>
  <si>
    <t>2144</t>
  </si>
  <si>
    <t>985</t>
  </si>
  <si>
    <t>1159</t>
  </si>
  <si>
    <t xml:space="preserve">            станица Красногорская</t>
  </si>
  <si>
    <t>2405</t>
  </si>
  <si>
    <t>1166</t>
  </si>
  <si>
    <t>1239</t>
  </si>
  <si>
    <t xml:space="preserve">            аул Кубина</t>
  </si>
  <si>
    <t>3174</t>
  </si>
  <si>
    <t>1512</t>
  </si>
  <si>
    <t>1662</t>
  </si>
  <si>
    <t xml:space="preserve">            аул Сары-Тюз</t>
  </si>
  <si>
    <t>2383</t>
  </si>
  <si>
    <t>1186</t>
  </si>
  <si>
    <t>1197</t>
  </si>
  <si>
    <t xml:space="preserve">            аул Эльтаркач</t>
  </si>
  <si>
    <t>31885</t>
  </si>
  <si>
    <t>15475</t>
  </si>
  <si>
    <t>16410</t>
  </si>
  <si>
    <t>5071</t>
  </si>
  <si>
    <t>2427</t>
  </si>
  <si>
    <t>2644</t>
  </si>
  <si>
    <t xml:space="preserve">            аул Али-Бердуковский</t>
  </si>
  <si>
    <t>3175</t>
  </si>
  <si>
    <t>1538</t>
  </si>
  <si>
    <t>1637</t>
  </si>
  <si>
    <t xml:space="preserve">            аул Бесленей</t>
  </si>
  <si>
    <t>1896</t>
  </si>
  <si>
    <t>978</t>
  </si>
  <si>
    <t xml:space="preserve">            аул Жако</t>
  </si>
  <si>
    <t>2791</t>
  </si>
  <si>
    <t>1365</t>
  </si>
  <si>
    <t>1426</t>
  </si>
  <si>
    <t xml:space="preserve">            аул Зеюко</t>
  </si>
  <si>
    <t>1146</t>
  </si>
  <si>
    <t>568</t>
  </si>
  <si>
    <t xml:space="preserve">            аул Инжичишхо</t>
  </si>
  <si>
    <t>2046</t>
  </si>
  <si>
    <t>1008</t>
  </si>
  <si>
    <t>1038</t>
  </si>
  <si>
    <t xml:space="preserve">            аул Инжич-Чукун</t>
  </si>
  <si>
    <t>2497</t>
  </si>
  <si>
    <t>1191</t>
  </si>
  <si>
    <t>1306</t>
  </si>
  <si>
    <t xml:space="preserve">            аул Кош-Хабль</t>
  </si>
  <si>
    <t>1500</t>
  </si>
  <si>
    <t>739</t>
  </si>
  <si>
    <t>761</t>
  </si>
  <si>
    <t xml:space="preserve">            аул Малый Зеленчук</t>
  </si>
  <si>
    <t>4038</t>
  </si>
  <si>
    <t>2000</t>
  </si>
  <si>
    <t>2038</t>
  </si>
  <si>
    <t xml:space="preserve">            аул Псаучье-Дахе</t>
  </si>
  <si>
    <t>1951</t>
  </si>
  <si>
    <t>961</t>
  </si>
  <si>
    <t>990</t>
  </si>
  <si>
    <t xml:space="preserve">            аул Абазакт</t>
  </si>
  <si>
    <t>378</t>
  </si>
  <si>
    <t>183</t>
  </si>
  <si>
    <t>195</t>
  </si>
  <si>
    <t xml:space="preserve">            посёлок Бавуко</t>
  </si>
  <si>
    <t>668</t>
  </si>
  <si>
    <t>332</t>
  </si>
  <si>
    <t xml:space="preserve">            аул Кызыл-Юрт</t>
  </si>
  <si>
    <t>323</t>
  </si>
  <si>
    <t>322</t>
  </si>
  <si>
    <t xml:space="preserve">            аул Новохумаринский</t>
  </si>
  <si>
    <t>396</t>
  </si>
  <si>
    <t>201</t>
  </si>
  <si>
    <t>5781</t>
  </si>
  <si>
    <t>2750</t>
  </si>
  <si>
    <t>3031</t>
  </si>
  <si>
    <t xml:space="preserve">            аул Хабез</t>
  </si>
  <si>
    <t>1944</t>
  </si>
  <si>
    <t>971</t>
  </si>
  <si>
    <t>973</t>
  </si>
  <si>
    <t xml:space="preserve">            аул Эльбурган</t>
  </si>
  <si>
    <t>%</t>
  </si>
  <si>
    <t xml:space="preserve">         Адиль-Халкское сельское МО</t>
  </si>
  <si>
    <t xml:space="preserve">         Адыге-Хабльское сельское МО</t>
  </si>
  <si>
    <t xml:space="preserve">         Апсуанское сельское МО</t>
  </si>
  <si>
    <t xml:space="preserve">         Грушкинское сельское МО</t>
  </si>
  <si>
    <t xml:space="preserve">         Икон-Халкское сельское МО</t>
  </si>
  <si>
    <t xml:space="preserve">         Садовское сельское МО</t>
  </si>
  <si>
    <t xml:space="preserve">         Старо-Кувинское сельское МО</t>
  </si>
  <si>
    <t xml:space="preserve">         Эркин-Шахарское сельское МО</t>
  </si>
  <si>
    <t xml:space="preserve">         Эркин-Юртское сельское МО</t>
  </si>
  <si>
    <t xml:space="preserve">         Эркин-Халкское сельское МО</t>
  </si>
  <si>
    <t xml:space="preserve">         Эрсаконское сельское МО</t>
  </si>
  <si>
    <t xml:space="preserve">         Архызское сельское МО</t>
  </si>
  <si>
    <t xml:space="preserve">         Даусузское сельское МО</t>
  </si>
  <si>
    <t xml:space="preserve">         Зеленчукское сельское МО</t>
  </si>
  <si>
    <t xml:space="preserve">         Исправненское сельское МО</t>
  </si>
  <si>
    <t xml:space="preserve">         Кардоникское сельское МО</t>
  </si>
  <si>
    <t xml:space="preserve">         Кызыл-Октябрьское сельское МО</t>
  </si>
  <si>
    <t xml:space="preserve">         Марухское сельское МО</t>
  </si>
  <si>
    <t xml:space="preserve">         Сторожевское сельское МО</t>
  </si>
  <si>
    <t xml:space="preserve">         Хасаут-Греческое сельское МО</t>
  </si>
  <si>
    <t xml:space="preserve">         Верхне-Маринское сельское МО</t>
  </si>
  <si>
    <t xml:space="preserve">         Верхне-Тебердинское сельское МО</t>
  </si>
  <si>
    <t xml:space="preserve">         Джингирикское сельское МО</t>
  </si>
  <si>
    <t xml:space="preserve">         Каменномостское сельское МО</t>
  </si>
  <si>
    <t xml:space="preserve">         Карт-Джуртское сельское МО</t>
  </si>
  <si>
    <t xml:space="preserve">         Коста-Хетагуровское сельское МО</t>
  </si>
  <si>
    <t xml:space="preserve">         Кумышское сельское МО</t>
  </si>
  <si>
    <t xml:space="preserve">         Нижне-Маринское сельское МО</t>
  </si>
  <si>
    <t xml:space="preserve">         Нижне-Тебердинское сельское МО</t>
  </si>
  <si>
    <t xml:space="preserve">         Ново-Тебердинское сельское МО</t>
  </si>
  <si>
    <t xml:space="preserve">         Учкуланское сельское МО</t>
  </si>
  <si>
    <t xml:space="preserve">         Хумаринское сельское МО</t>
  </si>
  <si>
    <t xml:space="preserve">         Хурзукское сельское МО</t>
  </si>
  <si>
    <t xml:space="preserve">         Джагинское сельское МО</t>
  </si>
  <si>
    <t xml:space="preserve">         Кичи-Балыкское сельское МО</t>
  </si>
  <si>
    <t xml:space="preserve">         Красновосточное сельское МО</t>
  </si>
  <si>
    <t xml:space="preserve">         Краснокурганское сельское МО</t>
  </si>
  <si>
    <t xml:space="preserve">         Кызыл-Покунское сельское МО</t>
  </si>
  <si>
    <t xml:space="preserve">         Первомайское сельское МО</t>
  </si>
  <si>
    <t xml:space="preserve">         Римгорское сельское МО</t>
  </si>
  <si>
    <t xml:space="preserve">         Терезинское сельское МО</t>
  </si>
  <si>
    <t xml:space="preserve">         Учкекенское сельское МО</t>
  </si>
  <si>
    <t xml:space="preserve">         Элькушское сельское МО</t>
  </si>
  <si>
    <t xml:space="preserve">         Дружбинское сельское МО</t>
  </si>
  <si>
    <t xml:space="preserve">         Знаменское сельское МО</t>
  </si>
  <si>
    <t xml:space="preserve">         Ильичевское сельское МО</t>
  </si>
  <si>
    <t xml:space="preserve">         Кавказское сельское МО</t>
  </si>
  <si>
    <t xml:space="preserve">         Майское сельское МО</t>
  </si>
  <si>
    <t xml:space="preserve">         Мичуринское сельское МО</t>
  </si>
  <si>
    <t xml:space="preserve">         Николаевское сельское МО</t>
  </si>
  <si>
    <t xml:space="preserve">         Октябрьское сельское МО</t>
  </si>
  <si>
    <t xml:space="preserve">         Псыжское сельское МО</t>
  </si>
  <si>
    <t xml:space="preserve">         Счастливинское сельское МО</t>
  </si>
  <si>
    <t xml:space="preserve">         Таллыкское сельское МО</t>
  </si>
  <si>
    <t xml:space="preserve">         Чапаевское сельское МО</t>
  </si>
  <si>
    <t xml:space="preserve">         Загеданское сельское МО</t>
  </si>
  <si>
    <t xml:space="preserve">         Курджиновское сельское МО</t>
  </si>
  <si>
    <t xml:space="preserve">         Кызыл-Урупское сельское МО</t>
  </si>
  <si>
    <t xml:space="preserve">         Преградненское сельское МО</t>
  </si>
  <si>
    <t xml:space="preserve">         Предгорненское сельское МО</t>
  </si>
  <si>
    <t xml:space="preserve">         Урупское сельское МО</t>
  </si>
  <si>
    <t xml:space="preserve">         Важненское сельское МО</t>
  </si>
  <si>
    <t xml:space="preserve">         Гюрюльдеукское сельское МО</t>
  </si>
  <si>
    <t xml:space="preserve">         Джегутинское сельское МО</t>
  </si>
  <si>
    <t xml:space="preserve">         Койданское сельское МО</t>
  </si>
  <si>
    <t xml:space="preserve">         Красногорское сельское МО</t>
  </si>
  <si>
    <t xml:space="preserve">         Кубинское сельское МО</t>
  </si>
  <si>
    <t xml:space="preserve">         Сары-Тюзское сельское МО</t>
  </si>
  <si>
    <t xml:space="preserve">         Эльтаркачское сельское МО</t>
  </si>
  <si>
    <t xml:space="preserve">         Али-Бердуковское сельское МО</t>
  </si>
  <si>
    <t xml:space="preserve">         Бесленеевское сельское МО</t>
  </si>
  <si>
    <t xml:space="preserve">         Жаковское сельское МО</t>
  </si>
  <si>
    <t xml:space="preserve">         Зеюковское сельское МО</t>
  </si>
  <si>
    <t xml:space="preserve">         Инжичишховское сельское МО</t>
  </si>
  <si>
    <t xml:space="preserve">         Инжич-Чукунское сельское МО</t>
  </si>
  <si>
    <t xml:space="preserve">         Кош-Хабльское сельское МО</t>
  </si>
  <si>
    <t xml:space="preserve">         Мало-Зеленчукское сельское МО</t>
  </si>
  <si>
    <t xml:space="preserve">         Псаучье-Дахское сельское МО</t>
  </si>
  <si>
    <t xml:space="preserve">         Хабезское сельское МО</t>
  </si>
  <si>
    <t xml:space="preserve">         Эльбурганское сельское МО</t>
  </si>
  <si>
    <t xml:space="preserve">   СНП, подчиненные администрации г. Карачаевска</t>
  </si>
  <si>
    <t xml:space="preserve">      Сельские МО Адыге-Хабльского района</t>
  </si>
  <si>
    <t>г. Карачаевск</t>
  </si>
  <si>
    <t>Адыге-Хабльский район</t>
  </si>
  <si>
    <t>1</t>
  </si>
  <si>
    <t>Все население</t>
  </si>
  <si>
    <t>Абазины</t>
  </si>
  <si>
    <t>Абхазы</t>
  </si>
  <si>
    <t>Аварцы</t>
  </si>
  <si>
    <t>Адыгейцы</t>
  </si>
  <si>
    <t>Азербайджанцы</t>
  </si>
  <si>
    <t>Арабы</t>
  </si>
  <si>
    <t>Армяне</t>
  </si>
  <si>
    <t>Балкарцы</t>
  </si>
  <si>
    <t>Башкиры</t>
  </si>
  <si>
    <t>Белорусы</t>
  </si>
  <si>
    <t>Болгары</t>
  </si>
  <si>
    <t>Гагаузы</t>
  </si>
  <si>
    <t>Греки</t>
  </si>
  <si>
    <t>Грузины</t>
  </si>
  <si>
    <t>Даргинцы</t>
  </si>
  <si>
    <t>Евреи</t>
  </si>
  <si>
    <t>Ингуши</t>
  </si>
  <si>
    <t>Кабардинцы</t>
  </si>
  <si>
    <t>Калмыки</t>
  </si>
  <si>
    <t>Каракалпаки</t>
  </si>
  <si>
    <t>Карачаевцы</t>
  </si>
  <si>
    <t>Китайцы</t>
  </si>
  <si>
    <t>Кумыки</t>
  </si>
  <si>
    <t>Курды</t>
  </si>
  <si>
    <t>Лакцы</t>
  </si>
  <si>
    <t>Лезгины</t>
  </si>
  <si>
    <t>Литовцы</t>
  </si>
  <si>
    <t>Марийцы</t>
  </si>
  <si>
    <t>Молдаване</t>
  </si>
  <si>
    <t>Мордва</t>
  </si>
  <si>
    <t>Немцы</t>
  </si>
  <si>
    <t>Ногайцы</t>
  </si>
  <si>
    <t>Осетины</t>
  </si>
  <si>
    <t>Персы</t>
  </si>
  <si>
    <t>Поляки</t>
  </si>
  <si>
    <t>Русские</t>
  </si>
  <si>
    <t xml:space="preserve">   Казаки</t>
  </si>
  <si>
    <t>Рутульцы</t>
  </si>
  <si>
    <t>Табасараны</t>
  </si>
  <si>
    <t>Таджики</t>
  </si>
  <si>
    <t>Талыши</t>
  </si>
  <si>
    <t>Татары</t>
  </si>
  <si>
    <t>Турки</t>
  </si>
  <si>
    <t>Туркмены</t>
  </si>
  <si>
    <t>Удмурты</t>
  </si>
  <si>
    <t>Узбеки</t>
  </si>
  <si>
    <t>Украинцы</t>
  </si>
  <si>
    <t>Хакасы</t>
  </si>
  <si>
    <t>Цыгане</t>
  </si>
  <si>
    <t>Черкесы</t>
  </si>
  <si>
    <t>Чеченцы</t>
  </si>
  <si>
    <t>Чуваши</t>
  </si>
  <si>
    <t>Эстонцы</t>
  </si>
  <si>
    <t>Лица других национальностей (не перечисленных выше)</t>
  </si>
  <si>
    <t>Зеленчукский район</t>
  </si>
  <si>
    <t>Ассирийцы</t>
  </si>
  <si>
    <t>Венгры</t>
  </si>
  <si>
    <t>Казахи</t>
  </si>
  <si>
    <t>Карелы</t>
  </si>
  <si>
    <t>Киргизы</t>
  </si>
  <si>
    <t>Коми-пермяки</t>
  </si>
  <si>
    <t>Корейцы</t>
  </si>
  <si>
    <t>Латыши</t>
  </si>
  <si>
    <t xml:space="preserve">   Лугово-восточные марийцы</t>
  </si>
  <si>
    <t>Ненцы</t>
  </si>
  <si>
    <t xml:space="preserve">   Осетины-дигорцы</t>
  </si>
  <si>
    <t>Пуштуны</t>
  </si>
  <si>
    <t>Тувинцы</t>
  </si>
  <si>
    <t>Финны</t>
  </si>
  <si>
    <t xml:space="preserve">   Финны-ингерманландцы</t>
  </si>
  <si>
    <t>Ханты</t>
  </si>
  <si>
    <t>Карачаевский район</t>
  </si>
  <si>
    <t>Коми</t>
  </si>
  <si>
    <t>Уйгуры</t>
  </si>
  <si>
    <t>Чехи</t>
  </si>
  <si>
    <t>Малокарачаевский район</t>
  </si>
  <si>
    <t>Агулы</t>
  </si>
  <si>
    <t>Буряты</t>
  </si>
  <si>
    <t>Кубинцы</t>
  </si>
  <si>
    <t>Таты</t>
  </si>
  <si>
    <t>Лица, не указавшие национальность в переписном листе</t>
  </si>
  <si>
    <t>Прикубанский район</t>
  </si>
  <si>
    <t>Езиды</t>
  </si>
  <si>
    <t xml:space="preserve">   Мордва-мокша</t>
  </si>
  <si>
    <t>Нагайбаки</t>
  </si>
  <si>
    <t>Румыны</t>
  </si>
  <si>
    <t>Урупский район</t>
  </si>
  <si>
    <t>Удины</t>
  </si>
  <si>
    <t>Якуты</t>
  </si>
  <si>
    <t>Усть-Джегутинский район</t>
  </si>
  <si>
    <t xml:space="preserve">   Аджарцы</t>
  </si>
  <si>
    <t>Евреи горские</t>
  </si>
  <si>
    <t>Шорцы</t>
  </si>
  <si>
    <t>Хабезский район</t>
  </si>
  <si>
    <t>Манси</t>
  </si>
  <si>
    <t>пгт Новый Карачай</t>
  </si>
  <si>
    <t>пгт Правокубанский</t>
  </si>
  <si>
    <t>пгт Ударный</t>
  </si>
  <si>
    <t>пгт Медногорский</t>
  </si>
  <si>
    <t>г. Усть-Джегута</t>
  </si>
  <si>
    <t>г. Черкесск</t>
  </si>
  <si>
    <t xml:space="preserve">   Сваны</t>
  </si>
  <si>
    <t>Дунгане</t>
  </si>
  <si>
    <t xml:space="preserve">   Горные марийцы</t>
  </si>
  <si>
    <t>Татары крымские</t>
  </si>
  <si>
    <t>Эвенки</t>
  </si>
  <si>
    <t>Эвены</t>
  </si>
  <si>
    <t>Вепсы</t>
  </si>
  <si>
    <t xml:space="preserve">   Кубачинцы</t>
  </si>
  <si>
    <t>Французы</t>
  </si>
  <si>
    <t>г. Теберда</t>
  </si>
  <si>
    <t>пгт Домбай кп.</t>
  </si>
  <si>
    <t>пгт Орджоникидзевский</t>
  </si>
  <si>
    <t>пгт Эльбрусский</t>
  </si>
  <si>
    <t>%%</t>
  </si>
  <si>
    <t>чел. этн</t>
  </si>
  <si>
    <t>чел. яз.</t>
  </si>
  <si>
    <t>Все  население</t>
  </si>
  <si>
    <t>Субъекты РФ</t>
  </si>
  <si>
    <t xml:space="preserve">всего </t>
  </si>
  <si>
    <t>СНП</t>
  </si>
  <si>
    <t xml:space="preserve">Всего городских поселений </t>
  </si>
  <si>
    <t xml:space="preserve">в том числе с численностью постоянного населения: </t>
  </si>
  <si>
    <t>Всего сельских населенных пунктов</t>
  </si>
  <si>
    <t>в том числе с численностью постоянного населения:</t>
  </si>
  <si>
    <t>жилых СНП</t>
  </si>
  <si>
    <t>11+</t>
  </si>
  <si>
    <t>-100т</t>
  </si>
  <si>
    <t>100-250т</t>
  </si>
  <si>
    <t>250-500т</t>
  </si>
  <si>
    <t>500т-1м</t>
  </si>
  <si>
    <t>1м+</t>
  </si>
  <si>
    <t>0-10ч</t>
  </si>
  <si>
    <t>11-50ч</t>
  </si>
  <si>
    <t>51-100</t>
  </si>
  <si>
    <t>100+</t>
  </si>
  <si>
    <t>% 1-10</t>
  </si>
  <si>
    <t>РФ</t>
  </si>
  <si>
    <t>Центральный ФО</t>
  </si>
  <si>
    <t>-</t>
  </si>
  <si>
    <t>г. Москва</t>
  </si>
  <si>
    <t>КЧР</t>
  </si>
  <si>
    <t>Численность лиц, владеющих соответствую-щим языком</t>
  </si>
  <si>
    <t>в том числе</t>
  </si>
  <si>
    <t>украинцы</t>
  </si>
  <si>
    <t>лица других националь-ностей</t>
  </si>
  <si>
    <t>лица, не указавшие национальность</t>
  </si>
  <si>
    <t>Указавшие владение языком:</t>
  </si>
  <si>
    <t>абазинским</t>
  </si>
  <si>
    <t>абхазским</t>
  </si>
  <si>
    <t>аварским</t>
  </si>
  <si>
    <t>адыгейским</t>
  </si>
  <si>
    <t>азербайджанским</t>
  </si>
  <si>
    <t>английским</t>
  </si>
  <si>
    <t>арабским</t>
  </si>
  <si>
    <t>армянским</t>
  </si>
  <si>
    <t>башкирским</t>
  </si>
  <si>
    <t>белорусским</t>
  </si>
  <si>
    <t>греческим</t>
  </si>
  <si>
    <t>грузинским</t>
  </si>
  <si>
    <t>даргинским</t>
  </si>
  <si>
    <t>ингушским</t>
  </si>
  <si>
    <t>испанским</t>
  </si>
  <si>
    <t>кабардино-черкесским</t>
  </si>
  <si>
    <t>казахским</t>
  </si>
  <si>
    <t>карачаево-балкарским</t>
  </si>
  <si>
    <t>киргизским</t>
  </si>
  <si>
    <t>кумыкским</t>
  </si>
  <si>
    <t>лакским</t>
  </si>
  <si>
    <t>лезгинским</t>
  </si>
  <si>
    <t>молдавским</t>
  </si>
  <si>
    <t>немецким</t>
  </si>
  <si>
    <t>ногайским</t>
  </si>
  <si>
    <t>осетинским</t>
  </si>
  <si>
    <t>польским</t>
  </si>
  <si>
    <t>таджикским</t>
  </si>
  <si>
    <t>татарским</t>
  </si>
  <si>
    <t>турецким</t>
  </si>
  <si>
    <t>туркменским</t>
  </si>
  <si>
    <t>узбекским</t>
  </si>
  <si>
    <t>украинским</t>
  </si>
  <si>
    <t>французским</t>
  </si>
  <si>
    <t>цыганским</t>
  </si>
  <si>
    <t>чеченским</t>
  </si>
  <si>
    <t>другими языками (не перечисленными выше)</t>
  </si>
  <si>
    <t>Арабы среднеазиатские</t>
  </si>
  <si>
    <t>Бесермяне</t>
  </si>
  <si>
    <t>Водь</t>
  </si>
  <si>
    <t>Вьетнамцы</t>
  </si>
  <si>
    <t xml:space="preserve">   Греки-урумы</t>
  </si>
  <si>
    <t xml:space="preserve">Грузины </t>
  </si>
  <si>
    <t xml:space="preserve">   Ингилойцы</t>
  </si>
  <si>
    <t xml:space="preserve">   Лазы</t>
  </si>
  <si>
    <t xml:space="preserve">   Мегрелы</t>
  </si>
  <si>
    <t xml:space="preserve">   Кайтагцы</t>
  </si>
  <si>
    <t>Долганы</t>
  </si>
  <si>
    <t xml:space="preserve">Дунгане </t>
  </si>
  <si>
    <t xml:space="preserve">Евреи горские </t>
  </si>
  <si>
    <t>Евреи грузинские</t>
  </si>
  <si>
    <t>Евреи среднеазиатские</t>
  </si>
  <si>
    <t>Ижорцы</t>
  </si>
  <si>
    <t>Индийцы хиндиязычные</t>
  </si>
  <si>
    <t>Испанцы</t>
  </si>
  <si>
    <t>Итальянцы</t>
  </si>
  <si>
    <t>Ительмены</t>
  </si>
  <si>
    <t>Камчадалы</t>
  </si>
  <si>
    <t>Караимы</t>
  </si>
  <si>
    <t>Кереки</t>
  </si>
  <si>
    <t>Кеты</t>
  </si>
  <si>
    <t xml:space="preserve">   Юги</t>
  </si>
  <si>
    <t xml:space="preserve">   Коми-ижемцы</t>
  </si>
  <si>
    <t>Коряки</t>
  </si>
  <si>
    <t>Крымчаки</t>
  </si>
  <si>
    <t>Кумандинцы</t>
  </si>
  <si>
    <t xml:space="preserve">Латыши </t>
  </si>
  <si>
    <t xml:space="preserve">   Латгальцы</t>
  </si>
  <si>
    <t xml:space="preserve">Марийцы </t>
  </si>
  <si>
    <t>Монголы</t>
  </si>
  <si>
    <t xml:space="preserve">Мордва </t>
  </si>
  <si>
    <t xml:space="preserve">   Мордва-эрзя</t>
  </si>
  <si>
    <t>Нанайцы</t>
  </si>
  <si>
    <t>Нганасаны</t>
  </si>
  <si>
    <t>Негидальцы</t>
  </si>
  <si>
    <t>Нивхи</t>
  </si>
  <si>
    <t xml:space="preserve">Ногайцы </t>
  </si>
  <si>
    <t>Орочи</t>
  </si>
  <si>
    <t xml:space="preserve">   Осетины-иронцы</t>
  </si>
  <si>
    <t>Русины</t>
  </si>
  <si>
    <t xml:space="preserve">   Поморы</t>
  </si>
  <si>
    <t>Саамы</t>
  </si>
  <si>
    <t>Селькупы</t>
  </si>
  <si>
    <t>Сербы</t>
  </si>
  <si>
    <t>Словаки</t>
  </si>
  <si>
    <t>Сойоты</t>
  </si>
  <si>
    <t>Тазы</t>
  </si>
  <si>
    <t xml:space="preserve">   Астраханские татары</t>
  </si>
  <si>
    <t xml:space="preserve">   Кряшены</t>
  </si>
  <si>
    <t xml:space="preserve">   Татары сибирские</t>
  </si>
  <si>
    <t>Теленгиты</t>
  </si>
  <si>
    <t>Телеуты</t>
  </si>
  <si>
    <t>Тофалары</t>
  </si>
  <si>
    <t>Тубалары</t>
  </si>
  <si>
    <t xml:space="preserve">   Тувинцы-тоджинцы</t>
  </si>
  <si>
    <t>Турки-месхетинцы</t>
  </si>
  <si>
    <t>Удэгейцы</t>
  </si>
  <si>
    <t>Ульта (ороки)</t>
  </si>
  <si>
    <t>Ульчи</t>
  </si>
  <si>
    <t>Хемшилы</t>
  </si>
  <si>
    <t>Цахуры</t>
  </si>
  <si>
    <t>Цыгане среднеазиатские</t>
  </si>
  <si>
    <t>Челканцы</t>
  </si>
  <si>
    <t xml:space="preserve">Чеченцы </t>
  </si>
  <si>
    <t xml:space="preserve">   Чеченцы-аккинцы</t>
  </si>
  <si>
    <t>Чуванцы</t>
  </si>
  <si>
    <t>Чукчи</t>
  </si>
  <si>
    <t>Чулымцы</t>
  </si>
  <si>
    <t>Шапсуги</t>
  </si>
  <si>
    <t>Энцы</t>
  </si>
  <si>
    <t>Эскимосы</t>
  </si>
  <si>
    <t xml:space="preserve">Эстонцы </t>
  </si>
  <si>
    <t xml:space="preserve">   Эстонцы-сету</t>
  </si>
  <si>
    <t>Юкагиры</t>
  </si>
  <si>
    <t xml:space="preserve">Якуты </t>
  </si>
  <si>
    <t>Японцы</t>
  </si>
  <si>
    <t>Российская Федерация</t>
  </si>
  <si>
    <t>Белгородская обл.</t>
  </si>
  <si>
    <t>Брянская обл.</t>
  </si>
  <si>
    <t>Владимирская обл.</t>
  </si>
  <si>
    <t>Воронежская обл.</t>
  </si>
  <si>
    <t>Ивановская обл.</t>
  </si>
  <si>
    <t>Калужская обл.</t>
  </si>
  <si>
    <t>Костромская обл.</t>
  </si>
  <si>
    <t>Курская обл.</t>
  </si>
  <si>
    <t>Липецкая обл.</t>
  </si>
  <si>
    <t>Московская обл.</t>
  </si>
  <si>
    <t>Орловская обл.</t>
  </si>
  <si>
    <t>Рязанская обл.</t>
  </si>
  <si>
    <t>Смоленская обл.</t>
  </si>
  <si>
    <t>Тамбовская обл.</t>
  </si>
  <si>
    <t>Тверская обл.</t>
  </si>
  <si>
    <t>Тульская обл.</t>
  </si>
  <si>
    <t>Ярославская обл.</t>
  </si>
  <si>
    <t>Северо-Западный ФО</t>
  </si>
  <si>
    <t>Респ. Карелия</t>
  </si>
  <si>
    <t>Респ. Коми</t>
  </si>
  <si>
    <t>Архангельская обл.</t>
  </si>
  <si>
    <t>в т.ч. Ненецкий АО</t>
  </si>
  <si>
    <t>Вологодская обл.</t>
  </si>
  <si>
    <t>Калининградская обл.</t>
  </si>
  <si>
    <t>Ленинградская обл.</t>
  </si>
  <si>
    <t>Мурманская обл.</t>
  </si>
  <si>
    <t>Новгородская  обл.</t>
  </si>
  <si>
    <t>Псковская обл.</t>
  </si>
  <si>
    <t>г. Санкт-Петербург</t>
  </si>
  <si>
    <t>Южный ФО</t>
  </si>
  <si>
    <t>Респ. Адыгея</t>
  </si>
  <si>
    <t>Респ. Дагестан</t>
  </si>
  <si>
    <t>Респ. Ингушетия</t>
  </si>
  <si>
    <t>Кабардино-Балкарская Респ.</t>
  </si>
  <si>
    <t>Респ. Калмыкия</t>
  </si>
  <si>
    <t>Карачаево-Черкесская Респ.</t>
  </si>
  <si>
    <t>Респ. Северная Осетия - Алания</t>
  </si>
  <si>
    <t>Чеченская Респ.</t>
  </si>
  <si>
    <t>Краснодарский край</t>
  </si>
  <si>
    <t>Ставропольский край</t>
  </si>
  <si>
    <t>Астраханская обл.</t>
  </si>
  <si>
    <t>Волгоградская обл.</t>
  </si>
  <si>
    <t>Ростовская обл.</t>
  </si>
  <si>
    <t>Приволжский ФО</t>
  </si>
  <si>
    <t>Респ. Башкортостан</t>
  </si>
  <si>
    <t>Респ. Марий Эл</t>
  </si>
  <si>
    <t>Респ. Мордовия</t>
  </si>
  <si>
    <t>Респ. Татарстан</t>
  </si>
  <si>
    <t>Удмуртская Респ.</t>
  </si>
  <si>
    <t>Чувашская Респ.</t>
  </si>
  <si>
    <t>Кировская обл.</t>
  </si>
  <si>
    <t>Нижегородская обл.</t>
  </si>
  <si>
    <t>Оренбургская обл.</t>
  </si>
  <si>
    <t>Пензенская обл.</t>
  </si>
  <si>
    <t>Пермская области</t>
  </si>
  <si>
    <t xml:space="preserve"> в т.ч. Коми-Пермяцкий АО</t>
  </si>
  <si>
    <t>Самарская обл.</t>
  </si>
  <si>
    <t>Саратовская обл.</t>
  </si>
  <si>
    <t>Ульяновская обл.</t>
  </si>
  <si>
    <t>Уральский ФО</t>
  </si>
  <si>
    <t>Курганская обл.</t>
  </si>
  <si>
    <t>Свердловская обл.</t>
  </si>
  <si>
    <t>Тюменская обл.</t>
  </si>
  <si>
    <t>в т.ч. ХМ АО - Югра</t>
  </si>
  <si>
    <t>в т.ч. Ямало-Ненецкий АО</t>
  </si>
  <si>
    <t>Челябинская обл.</t>
  </si>
  <si>
    <t>Сибирский ФО</t>
  </si>
  <si>
    <t>Респ. Алтай</t>
  </si>
  <si>
    <t>Респ. Бурятия</t>
  </si>
  <si>
    <t>Респ. Тыва</t>
  </si>
  <si>
    <t>Респ. Хакасия</t>
  </si>
  <si>
    <t>Алтайский край</t>
  </si>
  <si>
    <t>Красноярский край</t>
  </si>
  <si>
    <t>в т.ч. Таймырский (Долгано-Ненецкий) АО</t>
  </si>
  <si>
    <t>в т.ч Эвенкийский АО</t>
  </si>
  <si>
    <t>Иркутская обл.</t>
  </si>
  <si>
    <t>в т.ч. Усть-Ордынский АО</t>
  </si>
  <si>
    <t>Кемеровская обл.</t>
  </si>
  <si>
    <t>Новосибирская обл.</t>
  </si>
  <si>
    <t>Омская обл.</t>
  </si>
  <si>
    <t>Томская обл.</t>
  </si>
  <si>
    <t>Читинская обл.</t>
  </si>
  <si>
    <t>в т.ч. Агинский Бур АО</t>
  </si>
  <si>
    <t>Дальневосточный ФО</t>
  </si>
  <si>
    <t>Респ. Саха (Якутия)</t>
  </si>
  <si>
    <t>Приморский край</t>
  </si>
  <si>
    <t>Хабаровский край</t>
  </si>
  <si>
    <t>Амурская обл.</t>
  </si>
  <si>
    <t>Камчатская обл.</t>
  </si>
  <si>
    <t>в т.ч. Корякский АО</t>
  </si>
  <si>
    <t>Магаданская обл.</t>
  </si>
  <si>
    <t>Сахалинская обл.</t>
  </si>
  <si>
    <t>Еврейская автономная обл.</t>
  </si>
  <si>
    <t>Чукотский АО</t>
  </si>
  <si>
    <t xml:space="preserve">   Урупский район</t>
  </si>
  <si>
    <t xml:space="preserve">   Усть-Джегутинский район</t>
  </si>
  <si>
    <t xml:space="preserve">   Карачаевский район</t>
  </si>
  <si>
    <t>Ногайский р-н</t>
  </si>
  <si>
    <t xml:space="preserve">      СМО Зеленчукского района</t>
  </si>
  <si>
    <t xml:space="preserve">      СМО Карачаевского района</t>
  </si>
  <si>
    <t xml:space="preserve">      СМО Малокарачаевского района</t>
  </si>
  <si>
    <t xml:space="preserve">      СМО Прикубанского района</t>
  </si>
  <si>
    <t xml:space="preserve">      СМО Урупского района</t>
  </si>
  <si>
    <t xml:space="preserve">      СМО Усть-Джегутинского района</t>
  </si>
  <si>
    <t xml:space="preserve">      СМО Хабезского района</t>
  </si>
  <si>
    <t xml:space="preserve">   Зеленчукский район</t>
  </si>
  <si>
    <t xml:space="preserve">   Малокарачаевский район</t>
  </si>
  <si>
    <t xml:space="preserve">   Прикубанский район</t>
  </si>
  <si>
    <t xml:space="preserve">   Хабезский район</t>
  </si>
  <si>
    <t>2/5</t>
  </si>
  <si>
    <t>2/3</t>
  </si>
  <si>
    <t>2/6</t>
  </si>
  <si>
    <t>2/4</t>
  </si>
  <si>
    <t>3/5</t>
  </si>
  <si>
    <t>Абазинский р-н</t>
  </si>
  <si>
    <t>2012 адм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</si>
</sst>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"/>
    <numFmt numFmtId="186" formatCode="0.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.0%"/>
    <numFmt numFmtId="192" formatCode="#,##0.0"/>
    <numFmt numFmtId="193" formatCode="#,##0_ ;\-#,##0\ "/>
    <numFmt numFmtId="194" formatCode="[$-FC19]d\ mmmm\ yyyy\ &quot;г.&quot;"/>
    <numFmt numFmtId="195" formatCode="yyyy\-mm\-dd"/>
    <numFmt numFmtId="196" formatCode="dd/mm/yy;@"/>
    <numFmt numFmtId="197" formatCode="0.000000"/>
    <numFmt numFmtId="198" formatCode="0.00000"/>
    <numFmt numFmtId="199" formatCode="0.0000000"/>
    <numFmt numFmtId="200" formatCode="0.00000000"/>
  </numFmts>
  <fonts count="1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55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b/>
      <sz val="7"/>
      <name val="Arial"/>
      <family val="2"/>
    </font>
    <font>
      <sz val="8"/>
      <name val="Arial"/>
      <family val="2"/>
    </font>
    <font>
      <b/>
      <sz val="10"/>
      <name val="Courier New"/>
      <family val="3"/>
    </font>
    <font>
      <b/>
      <sz val="8"/>
      <name val="Times New Roman"/>
      <family val="1"/>
    </font>
    <font>
      <sz val="8"/>
      <name val="Times New Roman"/>
      <family val="1"/>
    </font>
    <font>
      <sz val="10"/>
      <color indexed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 horizontal="right" vertical="center" wrapText="1"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right"/>
    </xf>
    <xf numFmtId="0" fontId="6" fillId="0" borderId="0" xfId="0" applyFont="1" applyAlignment="1">
      <alignment wrapText="1"/>
    </xf>
    <xf numFmtId="0" fontId="6" fillId="2" borderId="2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vertical="center"/>
    </xf>
    <xf numFmtId="0" fontId="6" fillId="3" borderId="0" xfId="0" applyFont="1" applyFill="1" applyAlignment="1">
      <alignment horizontal="right"/>
    </xf>
    <xf numFmtId="0" fontId="6" fillId="2" borderId="3" xfId="0" applyFont="1" applyFill="1" applyBorder="1" applyAlignment="1">
      <alignment horizontal="right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wrapText="1"/>
    </xf>
    <xf numFmtId="0" fontId="6" fillId="4" borderId="1" xfId="0" applyFont="1" applyFill="1" applyBorder="1" applyAlignment="1">
      <alignment wrapText="1"/>
    </xf>
    <xf numFmtId="0" fontId="5" fillId="4" borderId="1" xfId="0" applyFont="1" applyFill="1" applyBorder="1" applyAlignment="1">
      <alignment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right" vertical="center"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0" fillId="7" borderId="0" xfId="0" applyFill="1" applyAlignment="1">
      <alignment/>
    </xf>
    <xf numFmtId="0" fontId="0" fillId="2" borderId="0" xfId="0" applyFill="1" applyAlignment="1">
      <alignment/>
    </xf>
    <xf numFmtId="0" fontId="0" fillId="8" borderId="0" xfId="0" applyFill="1" applyAlignment="1">
      <alignment/>
    </xf>
    <xf numFmtId="18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7" fillId="0" borderId="0" xfId="0" applyFont="1" applyAlignment="1">
      <alignment/>
    </xf>
    <xf numFmtId="1" fontId="7" fillId="0" borderId="0" xfId="0" applyNumberFormat="1" applyFont="1" applyAlignment="1">
      <alignment/>
    </xf>
    <xf numFmtId="184" fontId="7" fillId="0" borderId="0" xfId="0" applyNumberFormat="1" applyFont="1" applyAlignment="1">
      <alignment/>
    </xf>
    <xf numFmtId="0" fontId="5" fillId="0" borderId="1" xfId="0" applyFont="1" applyFill="1" applyBorder="1" applyAlignment="1">
      <alignment wrapText="1"/>
    </xf>
    <xf numFmtId="0" fontId="6" fillId="0" borderId="2" xfId="0" applyFont="1" applyBorder="1" applyAlignment="1">
      <alignment horizontal="right"/>
    </xf>
    <xf numFmtId="0" fontId="0" fillId="5" borderId="3" xfId="0" applyFill="1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0" fillId="2" borderId="6" xfId="0" applyFill="1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1" fontId="6" fillId="0" borderId="9" xfId="0" applyNumberFormat="1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7" borderId="8" xfId="0" applyFill="1" applyBorder="1" applyAlignment="1">
      <alignment/>
    </xf>
    <xf numFmtId="0" fontId="8" fillId="0" borderId="11" xfId="19" applyFont="1" applyBorder="1" applyAlignment="1">
      <alignment horizontal="left" vertical="top"/>
      <protection/>
    </xf>
    <xf numFmtId="0" fontId="8" fillId="0" borderId="11" xfId="19" applyFont="1" applyFill="1" applyBorder="1" applyAlignment="1">
      <alignment horizontal="left" vertical="top"/>
      <protection/>
    </xf>
    <xf numFmtId="0" fontId="8" fillId="0" borderId="12" xfId="19" applyFont="1" applyBorder="1" applyAlignment="1">
      <alignment horizontal="left" vertical="top"/>
      <protection/>
    </xf>
    <xf numFmtId="0" fontId="8" fillId="0" borderId="13" xfId="19" applyFont="1" applyBorder="1" applyAlignment="1">
      <alignment horizontal="left" vertical="top"/>
      <protection/>
    </xf>
    <xf numFmtId="0" fontId="8" fillId="2" borderId="12" xfId="19" applyFont="1" applyFill="1" applyBorder="1" applyAlignment="1">
      <alignment horizontal="left" vertical="top"/>
      <protection/>
    </xf>
    <xf numFmtId="0" fontId="8" fillId="2" borderId="13" xfId="19" applyFont="1" applyFill="1" applyBorder="1" applyAlignment="1">
      <alignment horizontal="left" vertical="top"/>
      <protection/>
    </xf>
    <xf numFmtId="0" fontId="0" fillId="0" borderId="0" xfId="19" applyFill="1" applyAlignment="1">
      <alignment horizontal="left" vertical="top"/>
      <protection/>
    </xf>
    <xf numFmtId="0" fontId="8" fillId="0" borderId="14" xfId="19" applyFont="1" applyBorder="1" applyAlignment="1">
      <alignment vertical="top"/>
      <protection/>
    </xf>
    <xf numFmtId="0" fontId="8" fillId="0" borderId="14" xfId="19" applyFont="1" applyFill="1" applyBorder="1" applyAlignment="1">
      <alignment horizontal="left" vertical="top"/>
      <protection/>
    </xf>
    <xf numFmtId="0" fontId="8" fillId="0" borderId="14" xfId="19" applyFont="1" applyBorder="1" applyAlignment="1">
      <alignment horizontal="left" vertical="top"/>
      <protection/>
    </xf>
    <xf numFmtId="0" fontId="8" fillId="0" borderId="15" xfId="19" applyFont="1" applyBorder="1" applyAlignment="1" quotePrefix="1">
      <alignment horizontal="left" vertical="top"/>
      <protection/>
    </xf>
    <xf numFmtId="0" fontId="8" fillId="5" borderId="12" xfId="19" applyFont="1" applyFill="1" applyBorder="1" applyAlignment="1">
      <alignment horizontal="left" vertical="top"/>
      <protection/>
    </xf>
    <xf numFmtId="17" fontId="8" fillId="0" borderId="12" xfId="19" applyNumberFormat="1" applyFont="1" applyBorder="1" applyAlignment="1">
      <alignment horizontal="left" vertical="top"/>
      <protection/>
    </xf>
    <xf numFmtId="1" fontId="0" fillId="0" borderId="0" xfId="19" applyNumberFormat="1" applyFill="1" applyAlignment="1">
      <alignment vertical="top"/>
      <protection/>
    </xf>
    <xf numFmtId="3" fontId="6" fillId="0" borderId="15" xfId="19" applyNumberFormat="1" applyFont="1" applyFill="1" applyBorder="1" applyAlignment="1">
      <alignment vertical="top"/>
      <protection/>
    </xf>
    <xf numFmtId="3" fontId="6" fillId="0" borderId="11" xfId="19" applyNumberFormat="1" applyFont="1" applyBorder="1" applyAlignment="1">
      <alignment vertical="top"/>
      <protection/>
    </xf>
    <xf numFmtId="0" fontId="0" fillId="0" borderId="15" xfId="19" applyBorder="1" applyAlignment="1">
      <alignment horizontal="right" vertical="top"/>
      <protection/>
    </xf>
    <xf numFmtId="0" fontId="0" fillId="0" borderId="12" xfId="19" applyBorder="1" applyAlignment="1">
      <alignment horizontal="right" vertical="top"/>
      <protection/>
    </xf>
    <xf numFmtId="0" fontId="8" fillId="5" borderId="15" xfId="19" applyFont="1" applyFill="1" applyBorder="1" applyAlignment="1">
      <alignment vertical="top"/>
      <protection/>
    </xf>
    <xf numFmtId="0" fontId="9" fillId="2" borderId="15" xfId="19" applyFont="1" applyFill="1" applyBorder="1" applyAlignment="1">
      <alignment vertical="top"/>
      <protection/>
    </xf>
    <xf numFmtId="0" fontId="0" fillId="6" borderId="15" xfId="19" applyFont="1" applyFill="1" applyBorder="1" applyAlignment="1">
      <alignment horizontal="right" vertical="top"/>
      <protection/>
    </xf>
    <xf numFmtId="0" fontId="0" fillId="6" borderId="12" xfId="19" applyFont="1" applyFill="1" applyBorder="1" applyAlignment="1">
      <alignment horizontal="right" vertical="top"/>
      <protection/>
    </xf>
    <xf numFmtId="0" fontId="9" fillId="0" borderId="11" xfId="19" applyFont="1" applyBorder="1" applyAlignment="1">
      <alignment horizontal="left" vertical="top"/>
      <protection/>
    </xf>
    <xf numFmtId="0" fontId="9" fillId="2" borderId="11" xfId="19" applyFont="1" applyFill="1" applyBorder="1" applyAlignment="1">
      <alignment horizontal="left" vertical="top"/>
      <protection/>
    </xf>
    <xf numFmtId="0" fontId="5" fillId="0" borderId="0" xfId="20" applyFont="1" applyAlignment="1">
      <alignment vertical="center"/>
      <protection/>
    </xf>
    <xf numFmtId="0" fontId="6" fillId="0" borderId="0" xfId="20">
      <alignment/>
      <protection/>
    </xf>
    <xf numFmtId="0" fontId="5" fillId="0" borderId="0" xfId="20" applyFont="1">
      <alignment/>
      <protection/>
    </xf>
    <xf numFmtId="0" fontId="11" fillId="0" borderId="1" xfId="20" applyFont="1" applyBorder="1" applyAlignment="1">
      <alignment horizontal="center" vertical="center" wrapText="1"/>
      <protection/>
    </xf>
    <xf numFmtId="0" fontId="11" fillId="0" borderId="16" xfId="20" applyFont="1" applyBorder="1" applyAlignment="1">
      <alignment horizontal="center" vertical="center" wrapText="1"/>
      <protection/>
    </xf>
    <xf numFmtId="0" fontId="12" fillId="0" borderId="0" xfId="20" applyFont="1" applyAlignment="1">
      <alignment horizontal="left" wrapText="1"/>
      <protection/>
    </xf>
    <xf numFmtId="0" fontId="6" fillId="0" borderId="2" xfId="20" applyBorder="1" applyAlignment="1">
      <alignment horizontal="right"/>
      <protection/>
    </xf>
    <xf numFmtId="0" fontId="6" fillId="0" borderId="3" xfId="20" applyBorder="1" applyAlignment="1">
      <alignment horizontal="right"/>
      <protection/>
    </xf>
    <xf numFmtId="0" fontId="12" fillId="0" borderId="0" xfId="20" applyFont="1" applyAlignment="1">
      <alignment horizontal="left" wrapText="1" indent="1"/>
      <protection/>
    </xf>
    <xf numFmtId="0" fontId="6" fillId="0" borderId="17" xfId="20" applyBorder="1" applyAlignment="1">
      <alignment horizontal="right"/>
      <protection/>
    </xf>
    <xf numFmtId="0" fontId="6" fillId="0" borderId="6" xfId="20" applyBorder="1" applyAlignment="1">
      <alignment horizontal="right"/>
      <protection/>
    </xf>
    <xf numFmtId="0" fontId="13" fillId="0" borderId="18" xfId="19" applyFont="1" applyFill="1" applyBorder="1" applyAlignment="1">
      <alignment horizontal="center" vertical="center" wrapText="1"/>
      <protection/>
    </xf>
    <xf numFmtId="0" fontId="14" fillId="0" borderId="18" xfId="19" applyFont="1" applyFill="1" applyBorder="1" applyAlignment="1">
      <alignment vertical="top" wrapText="1"/>
      <protection/>
    </xf>
    <xf numFmtId="0" fontId="15" fillId="0" borderId="18" xfId="19" applyFont="1" applyFill="1" applyBorder="1" applyAlignment="1">
      <alignment horizontal="left" vertical="top" wrapText="1" indent="1"/>
      <protection/>
    </xf>
    <xf numFmtId="0" fontId="15" fillId="0" borderId="19" xfId="19" applyFont="1" applyFill="1" applyBorder="1" applyAlignment="1">
      <alignment horizontal="left" vertical="top" wrapText="1" indent="1"/>
      <protection/>
    </xf>
    <xf numFmtId="0" fontId="0" fillId="0" borderId="0" xfId="19" applyBorder="1">
      <alignment/>
      <protection/>
    </xf>
    <xf numFmtId="0" fontId="14" fillId="0" borderId="20" xfId="19" applyFont="1" applyFill="1" applyBorder="1" applyAlignment="1">
      <alignment horizontal="center" vertical="center" wrapText="1"/>
      <protection/>
    </xf>
    <xf numFmtId="0" fontId="15" fillId="4" borderId="20" xfId="19" applyFont="1" applyFill="1" applyBorder="1" applyAlignment="1">
      <alignment horizontal="center" vertical="center" wrapText="1"/>
      <protection/>
    </xf>
    <xf numFmtId="0" fontId="15" fillId="0" borderId="20" xfId="19" applyFont="1" applyFill="1" applyBorder="1" applyAlignment="1">
      <alignment horizontal="center" vertical="center" wrapText="1"/>
      <protection/>
    </xf>
    <xf numFmtId="0" fontId="15" fillId="0" borderId="21" xfId="19" applyFont="1" applyFill="1" applyBorder="1" applyAlignment="1">
      <alignment horizontal="center" vertical="center" wrapText="1"/>
      <protection/>
    </xf>
    <xf numFmtId="0" fontId="0" fillId="0" borderId="6" xfId="19" applyBorder="1">
      <alignment/>
      <protection/>
    </xf>
    <xf numFmtId="0" fontId="5" fillId="0" borderId="2" xfId="0" applyFont="1" applyFill="1" applyBorder="1" applyAlignment="1">
      <alignment wrapText="1"/>
    </xf>
    <xf numFmtId="0" fontId="0" fillId="5" borderId="5" xfId="0" applyFill="1" applyBorder="1" applyAlignment="1">
      <alignment/>
    </xf>
    <xf numFmtId="0" fontId="0" fillId="2" borderId="0" xfId="0" applyFill="1" applyBorder="1" applyAlignment="1">
      <alignment/>
    </xf>
    <xf numFmtId="0" fontId="0" fillId="7" borderId="9" xfId="0" applyFill="1" applyBorder="1" applyAlignment="1">
      <alignment/>
    </xf>
    <xf numFmtId="0" fontId="0" fillId="6" borderId="3" xfId="0" applyFill="1" applyBorder="1" applyAlignment="1">
      <alignment/>
    </xf>
    <xf numFmtId="0" fontId="0" fillId="6" borderId="5" xfId="0" applyFill="1" applyBorder="1" applyAlignment="1">
      <alignment/>
    </xf>
    <xf numFmtId="0" fontId="0" fillId="9" borderId="0" xfId="0" applyFill="1" applyAlignment="1">
      <alignment/>
    </xf>
    <xf numFmtId="0" fontId="6" fillId="0" borderId="22" xfId="0" applyFont="1" applyBorder="1" applyAlignment="1">
      <alignment wrapText="1"/>
    </xf>
    <xf numFmtId="0" fontId="0" fillId="0" borderId="0" xfId="0" applyFill="1" applyAlignment="1">
      <alignment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right"/>
    </xf>
    <xf numFmtId="0" fontId="6" fillId="4" borderId="1" xfId="0" applyFont="1" applyFill="1" applyBorder="1" applyAlignment="1">
      <alignment horizontal="right"/>
    </xf>
    <xf numFmtId="0" fontId="0" fillId="5" borderId="0" xfId="0" applyFill="1" applyAlignment="1">
      <alignment horizontal="right"/>
    </xf>
    <xf numFmtId="0" fontId="0" fillId="2" borderId="0" xfId="0" applyFill="1" applyAlignment="1">
      <alignment horizontal="right"/>
    </xf>
    <xf numFmtId="0" fontId="6" fillId="6" borderId="1" xfId="0" applyFont="1" applyFill="1" applyBorder="1" applyAlignment="1">
      <alignment horizontal="right"/>
    </xf>
    <xf numFmtId="0" fontId="6" fillId="7" borderId="1" xfId="0" applyFont="1" applyFill="1" applyBorder="1" applyAlignment="1">
      <alignment horizontal="right"/>
    </xf>
    <xf numFmtId="0" fontId="6" fillId="8" borderId="1" xfId="0" applyFont="1" applyFill="1" applyBorder="1" applyAlignment="1">
      <alignment horizontal="right"/>
    </xf>
    <xf numFmtId="0" fontId="6" fillId="0" borderId="2" xfId="0" applyFont="1" applyBorder="1" applyAlignment="1">
      <alignment wrapText="1"/>
    </xf>
    <xf numFmtId="0" fontId="6" fillId="0" borderId="23" xfId="0" applyFont="1" applyBorder="1" applyAlignment="1">
      <alignment wrapText="1"/>
    </xf>
    <xf numFmtId="0" fontId="6" fillId="0" borderId="23" xfId="0" applyFont="1" applyBorder="1" applyAlignment="1">
      <alignment horizontal="right"/>
    </xf>
    <xf numFmtId="0" fontId="10" fillId="4" borderId="24" xfId="0" applyFont="1" applyFill="1" applyBorder="1" applyAlignment="1">
      <alignment/>
    </xf>
    <xf numFmtId="0" fontId="0" fillId="4" borderId="25" xfId="0" applyFill="1" applyBorder="1" applyAlignment="1">
      <alignment/>
    </xf>
    <xf numFmtId="0" fontId="6" fillId="0" borderId="26" xfId="0" applyFont="1" applyBorder="1" applyAlignment="1">
      <alignment horizontal="right"/>
    </xf>
    <xf numFmtId="0" fontId="0" fillId="2" borderId="25" xfId="0" applyFill="1" applyBorder="1" applyAlignment="1">
      <alignment horizontal="right"/>
    </xf>
    <xf numFmtId="0" fontId="0" fillId="0" borderId="27" xfId="0" applyBorder="1" applyAlignment="1">
      <alignment/>
    </xf>
    <xf numFmtId="0" fontId="0" fillId="5" borderId="0" xfId="0" applyFill="1" applyBorder="1" applyAlignment="1">
      <alignment horizontal="right"/>
    </xf>
    <xf numFmtId="0" fontId="0" fillId="0" borderId="28" xfId="0" applyBorder="1" applyAlignment="1">
      <alignment/>
    </xf>
    <xf numFmtId="0" fontId="0" fillId="7" borderId="0" xfId="0" applyFill="1" applyBorder="1" applyAlignment="1">
      <alignment horizontal="right"/>
    </xf>
    <xf numFmtId="0" fontId="6" fillId="0" borderId="29" xfId="0" applyFont="1" applyBorder="1" applyAlignment="1">
      <alignment wrapText="1"/>
    </xf>
    <xf numFmtId="0" fontId="6" fillId="0" borderId="30" xfId="0" applyFont="1" applyBorder="1" applyAlignment="1">
      <alignment horizontal="right"/>
    </xf>
    <xf numFmtId="0" fontId="0" fillId="6" borderId="31" xfId="0" applyFill="1" applyBorder="1" applyAlignment="1">
      <alignment horizontal="right"/>
    </xf>
    <xf numFmtId="0" fontId="0" fillId="0" borderId="32" xfId="0" applyBorder="1" applyAlignment="1">
      <alignment/>
    </xf>
    <xf numFmtId="0" fontId="6" fillId="3" borderId="1" xfId="0" applyFont="1" applyFill="1" applyBorder="1" applyAlignment="1">
      <alignment wrapText="1"/>
    </xf>
    <xf numFmtId="0" fontId="6" fillId="8" borderId="1" xfId="0" applyFont="1" applyFill="1" applyBorder="1" applyAlignment="1">
      <alignment wrapText="1"/>
    </xf>
    <xf numFmtId="1" fontId="6" fillId="4" borderId="1" xfId="0" applyNumberFormat="1" applyFont="1" applyFill="1" applyBorder="1" applyAlignment="1">
      <alignment horizontal="right"/>
    </xf>
    <xf numFmtId="1" fontId="6" fillId="0" borderId="0" xfId="0" applyNumberFormat="1" applyFont="1" applyAlignment="1">
      <alignment horizontal="right"/>
    </xf>
    <xf numFmtId="1" fontId="6" fillId="4" borderId="0" xfId="0" applyNumberFormat="1" applyFont="1" applyFill="1" applyAlignment="1">
      <alignment/>
    </xf>
    <xf numFmtId="1" fontId="6" fillId="4" borderId="5" xfId="0" applyNumberFormat="1" applyFont="1" applyFill="1" applyBorder="1" applyAlignment="1">
      <alignment/>
    </xf>
    <xf numFmtId="1" fontId="6" fillId="4" borderId="0" xfId="0" applyNumberFormat="1" applyFont="1" applyFill="1" applyBorder="1" applyAlignment="1">
      <alignment/>
    </xf>
    <xf numFmtId="1" fontId="6" fillId="4" borderId="9" xfId="0" applyNumberFormat="1" applyFont="1" applyFill="1" applyBorder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 quotePrefix="1">
      <alignment/>
    </xf>
    <xf numFmtId="1" fontId="6" fillId="4" borderId="25" xfId="0" applyNumberFormat="1" applyFont="1" applyFill="1" applyBorder="1" applyAlignment="1">
      <alignment/>
    </xf>
    <xf numFmtId="1" fontId="6" fillId="4" borderId="31" xfId="0" applyNumberFormat="1" applyFont="1" applyFill="1" applyBorder="1" applyAlignment="1">
      <alignment/>
    </xf>
    <xf numFmtId="0" fontId="6" fillId="0" borderId="0" xfId="0" applyFont="1" applyAlignment="1">
      <alignment horizontal="center" vertical="center" wrapText="1"/>
    </xf>
    <xf numFmtId="0" fontId="6" fillId="4" borderId="0" xfId="0" applyFont="1" applyFill="1" applyAlignment="1">
      <alignment/>
    </xf>
    <xf numFmtId="0" fontId="5" fillId="4" borderId="0" xfId="0" applyFont="1" applyFill="1" applyBorder="1" applyAlignment="1">
      <alignment wrapText="1"/>
    </xf>
    <xf numFmtId="0" fontId="6" fillId="0" borderId="0" xfId="0" applyFont="1" applyBorder="1" applyAlignment="1">
      <alignment horizontal="right"/>
    </xf>
    <xf numFmtId="1" fontId="6" fillId="0" borderId="0" xfId="0" applyNumberFormat="1" applyFont="1" applyFill="1" applyBorder="1" applyAlignment="1">
      <alignment/>
    </xf>
    <xf numFmtId="0" fontId="6" fillId="2" borderId="1" xfId="0" applyFont="1" applyFill="1" applyBorder="1" applyAlignment="1">
      <alignment horizontal="right"/>
    </xf>
    <xf numFmtId="0" fontId="6" fillId="5" borderId="1" xfId="0" applyFont="1" applyFill="1" applyBorder="1" applyAlignment="1">
      <alignment horizontal="right"/>
    </xf>
    <xf numFmtId="9" fontId="0" fillId="0" borderId="0" xfId="22" applyAlignment="1">
      <alignment horizontal="left"/>
    </xf>
    <xf numFmtId="191" fontId="0" fillId="0" borderId="0" xfId="22" applyNumberFormat="1" applyAlignment="1">
      <alignment horizontal="left"/>
    </xf>
    <xf numFmtId="0" fontId="16" fillId="0" borderId="1" xfId="0" applyFont="1" applyBorder="1" applyAlignment="1">
      <alignment horizontal="right"/>
    </xf>
    <xf numFmtId="0" fontId="16" fillId="0" borderId="1" xfId="0" applyFont="1" applyFill="1" applyBorder="1" applyAlignment="1">
      <alignment horizontal="right"/>
    </xf>
    <xf numFmtId="0" fontId="5" fillId="0" borderId="1" xfId="0" applyFont="1" applyBorder="1" applyAlignment="1">
      <alignment wrapText="1"/>
    </xf>
    <xf numFmtId="184" fontId="6" fillId="4" borderId="1" xfId="0" applyNumberFormat="1" applyFont="1" applyFill="1" applyBorder="1" applyAlignment="1">
      <alignment horizontal="right"/>
    </xf>
    <xf numFmtId="184" fontId="6" fillId="4" borderId="0" xfId="0" applyNumberFormat="1" applyFont="1" applyFill="1" applyAlignment="1">
      <alignment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vertical="center" wrapText="1"/>
    </xf>
    <xf numFmtId="0" fontId="11" fillId="0" borderId="33" xfId="20" applyFont="1" applyBorder="1" applyAlignment="1">
      <alignment horizontal="center" vertical="center" wrapText="1"/>
      <protection/>
    </xf>
    <xf numFmtId="0" fontId="11" fillId="0" borderId="1" xfId="20" applyFont="1" applyBorder="1" applyAlignment="1">
      <alignment horizontal="center" vertical="center" wrapText="1"/>
      <protection/>
    </xf>
    <xf numFmtId="0" fontId="11" fillId="0" borderId="16" xfId="20" applyFont="1" applyBorder="1" applyAlignment="1">
      <alignment horizontal="center" vertical="center" wrapText="1"/>
      <protection/>
    </xf>
    <xf numFmtId="0" fontId="11" fillId="0" borderId="34" xfId="20" applyFont="1" applyBorder="1" applyAlignment="1">
      <alignment horizontal="center" vertical="center" wrapText="1"/>
      <protection/>
    </xf>
    <xf numFmtId="0" fontId="6" fillId="0" borderId="0" xfId="0" applyFont="1" applyAlignment="1">
      <alignment horizontal="left"/>
    </xf>
  </cellXfs>
  <cellStyles count="11">
    <cellStyle name="Normal" xfId="0"/>
    <cellStyle name="dig" xfId="15"/>
    <cellStyle name="Hyperlink" xfId="16"/>
    <cellStyle name="Currency" xfId="17"/>
    <cellStyle name="Currency [0]" xfId="18"/>
    <cellStyle name="Обычный_russia" xfId="19"/>
    <cellStyle name="Обычный_russia-2002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5;&#1080;&#1075;&#1072;3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пп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325"/>
  <sheetViews>
    <sheetView tabSelected="1" workbookViewId="0" topLeftCell="A1">
      <pane xSplit="2" ySplit="2" topLeftCell="C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G7" sqref="G7"/>
    </sheetView>
  </sheetViews>
  <sheetFormatPr defaultColWidth="9.00390625" defaultRowHeight="12.75"/>
  <cols>
    <col min="1" max="1" width="4.00390625" style="3" bestFit="1" customWidth="1"/>
    <col min="2" max="2" width="28.375" style="6" customWidth="1"/>
    <col min="3" max="3" width="8.625" style="2" customWidth="1"/>
    <col min="4" max="5" width="13.75390625" style="2" hidden="1" customWidth="1"/>
    <col min="6" max="6" width="16.00390625" style="2" customWidth="1"/>
    <col min="7" max="7" width="4.625" style="2" customWidth="1"/>
    <col min="8" max="8" width="6.25390625" style="2" customWidth="1"/>
    <col min="9" max="9" width="6.125" style="2" customWidth="1"/>
    <col min="10" max="24" width="8.375" style="3" customWidth="1"/>
    <col min="25" max="16384" width="9.125" style="3" customWidth="1"/>
  </cols>
  <sheetData>
    <row r="1" spans="1:9" ht="25.5">
      <c r="A1" s="151">
        <v>1</v>
      </c>
      <c r="B1" s="1" t="s">
        <v>5</v>
      </c>
      <c r="C1" s="9">
        <v>2002</v>
      </c>
      <c r="D1" s="9"/>
      <c r="E1" s="9"/>
      <c r="F1" s="9"/>
      <c r="G1" s="9"/>
      <c r="H1" s="9"/>
      <c r="I1" s="9"/>
    </row>
    <row r="2" spans="1:10" ht="26.25" customHeight="1">
      <c r="A2" s="151">
        <v>2</v>
      </c>
      <c r="B2" s="7" t="s">
        <v>2</v>
      </c>
      <c r="C2" s="8" t="s">
        <v>3</v>
      </c>
      <c r="D2" s="8" t="s">
        <v>0</v>
      </c>
      <c r="E2" s="8" t="s">
        <v>1</v>
      </c>
      <c r="F2" s="10" t="s">
        <v>4</v>
      </c>
      <c r="G2" s="11" t="s">
        <v>640</v>
      </c>
      <c r="H2" s="130" t="s">
        <v>842</v>
      </c>
      <c r="I2" s="130" t="s">
        <v>843</v>
      </c>
      <c r="J2" s="130" t="s">
        <v>1107</v>
      </c>
    </row>
    <row r="3" spans="1:7" ht="12.75">
      <c r="A3" s="151">
        <v>3</v>
      </c>
      <c r="B3" s="4" t="s">
        <v>844</v>
      </c>
      <c r="C3">
        <v>439470</v>
      </c>
      <c r="D3" s="8"/>
      <c r="E3" s="8"/>
      <c r="F3" s="10"/>
      <c r="G3" s="11"/>
    </row>
    <row r="4" spans="1:7" ht="12.75">
      <c r="A4" s="151">
        <v>4</v>
      </c>
      <c r="B4" s="4" t="s">
        <v>7</v>
      </c>
      <c r="C4" s="5" t="s">
        <v>8</v>
      </c>
      <c r="D4" s="5" t="s">
        <v>9</v>
      </c>
      <c r="E4" s="5" t="s">
        <v>10</v>
      </c>
      <c r="F4" s="29"/>
      <c r="G4" s="29"/>
    </row>
    <row r="5" spans="1:9" ht="12.75">
      <c r="A5" s="151">
        <v>5</v>
      </c>
      <c r="B5" s="14" t="s">
        <v>723</v>
      </c>
      <c r="C5" s="17">
        <v>22113</v>
      </c>
      <c r="D5" s="5"/>
      <c r="E5" s="5"/>
      <c r="F5" s="30" t="s">
        <v>747</v>
      </c>
      <c r="G5" s="123">
        <f>H5/C$5*100</f>
        <v>72.70383937050605</v>
      </c>
      <c r="H5" s="31">
        <v>16077</v>
      </c>
      <c r="I5" s="32">
        <v>15481</v>
      </c>
    </row>
    <row r="6" spans="1:9" ht="12.75">
      <c r="A6" s="151">
        <v>6</v>
      </c>
      <c r="B6" s="28"/>
      <c r="C6" s="5"/>
      <c r="D6" s="5"/>
      <c r="E6" s="5"/>
      <c r="F6" s="33" t="s">
        <v>762</v>
      </c>
      <c r="G6" s="124">
        <f>H6/C$5*100</f>
        <v>16.325238547460767</v>
      </c>
      <c r="H6" s="34">
        <v>3610</v>
      </c>
      <c r="I6" s="35">
        <v>3580</v>
      </c>
    </row>
    <row r="7" spans="1:9" ht="12.75">
      <c r="A7" s="151">
        <v>7</v>
      </c>
      <c r="B7" s="28"/>
      <c r="C7" s="5"/>
      <c r="D7" s="5"/>
      <c r="E7" s="5"/>
      <c r="F7" s="36" t="s">
        <v>759</v>
      </c>
      <c r="G7" s="125">
        <f>H7/C$5*100</f>
        <v>2.97562519784742</v>
      </c>
      <c r="H7" s="38">
        <v>658</v>
      </c>
      <c r="I7" s="39">
        <v>560</v>
      </c>
    </row>
    <row r="8" spans="1:9" ht="12.75">
      <c r="A8" s="151">
        <v>8</v>
      </c>
      <c r="B8" s="19" t="s">
        <v>837</v>
      </c>
      <c r="C8" s="19">
        <v>7827</v>
      </c>
      <c r="D8" s="5"/>
      <c r="E8" s="5"/>
      <c r="F8" s="18" t="s">
        <v>747</v>
      </c>
      <c r="G8" s="122">
        <f>H8/C$8*100</f>
        <v>63.958093777948136</v>
      </c>
      <c r="H8">
        <v>5006</v>
      </c>
      <c r="I8">
        <v>4787</v>
      </c>
    </row>
    <row r="9" spans="1:9" ht="12.75">
      <c r="A9" s="151">
        <v>9</v>
      </c>
      <c r="B9" s="28"/>
      <c r="C9" s="5"/>
      <c r="D9" s="5"/>
      <c r="E9" s="5"/>
      <c r="F9" s="21" t="s">
        <v>762</v>
      </c>
      <c r="G9" s="122">
        <f>H9/C$8*100</f>
        <v>29.05327711766961</v>
      </c>
      <c r="H9">
        <v>2274</v>
      </c>
      <c r="I9">
        <v>2261</v>
      </c>
    </row>
    <row r="10" spans="1:9" ht="12.75">
      <c r="A10" s="151">
        <v>10</v>
      </c>
      <c r="B10" s="28"/>
      <c r="C10" s="5"/>
      <c r="D10" s="5"/>
      <c r="E10" s="5"/>
      <c r="F10" t="s">
        <v>759</v>
      </c>
      <c r="G10" s="122">
        <f>H10/C$8*100</f>
        <v>1.1498658489842852</v>
      </c>
      <c r="H10">
        <v>90</v>
      </c>
      <c r="I10">
        <v>60</v>
      </c>
    </row>
    <row r="11" spans="1:9" ht="12.75">
      <c r="A11" s="151">
        <v>11</v>
      </c>
      <c r="B11" s="19" t="s">
        <v>838</v>
      </c>
      <c r="C11" s="19">
        <v>403</v>
      </c>
      <c r="D11" s="5"/>
      <c r="E11" s="5"/>
      <c r="F11" s="30" t="s">
        <v>747</v>
      </c>
      <c r="G11" s="123">
        <f>H11/C$11*100</f>
        <v>57.07196029776674</v>
      </c>
      <c r="H11" s="31">
        <v>230</v>
      </c>
      <c r="I11" s="32">
        <v>229</v>
      </c>
    </row>
    <row r="12" spans="1:9" ht="12.75">
      <c r="A12" s="151">
        <v>12</v>
      </c>
      <c r="B12" s="28"/>
      <c r="C12" s="5"/>
      <c r="D12" s="5"/>
      <c r="E12" s="5"/>
      <c r="F12" s="33" t="s">
        <v>762</v>
      </c>
      <c r="G12" s="124">
        <f>H12/C$11*100</f>
        <v>22.332506203473944</v>
      </c>
      <c r="H12" s="34">
        <v>90</v>
      </c>
      <c r="I12" s="35">
        <v>90</v>
      </c>
    </row>
    <row r="13" spans="1:9" ht="12.75">
      <c r="A13" s="151">
        <v>13</v>
      </c>
      <c r="B13" s="28"/>
      <c r="C13" s="5"/>
      <c r="D13" s="5"/>
      <c r="E13" s="5"/>
      <c r="F13" s="40" t="s">
        <v>776</v>
      </c>
      <c r="G13" s="125">
        <f>H13/C$11*100</f>
        <v>6.451612903225806</v>
      </c>
      <c r="H13" s="38">
        <v>26</v>
      </c>
      <c r="I13" s="39">
        <v>26</v>
      </c>
    </row>
    <row r="14" spans="1:9" ht="12.75">
      <c r="A14" s="151">
        <v>14</v>
      </c>
      <c r="B14" s="19" t="s">
        <v>839</v>
      </c>
      <c r="C14" s="19">
        <v>3232</v>
      </c>
      <c r="D14" s="5"/>
      <c r="E14" s="5"/>
      <c r="F14" s="21" t="s">
        <v>762</v>
      </c>
      <c r="G14" s="122">
        <f>H14/C$14*100</f>
        <v>54.207920792079214</v>
      </c>
      <c r="H14">
        <v>1752</v>
      </c>
      <c r="I14">
        <v>1750</v>
      </c>
    </row>
    <row r="15" spans="1:9" ht="12.75">
      <c r="A15" s="151">
        <v>15</v>
      </c>
      <c r="B15" s="28"/>
      <c r="C15" s="5"/>
      <c r="D15" s="5"/>
      <c r="E15" s="5"/>
      <c r="F15" s="18" t="s">
        <v>747</v>
      </c>
      <c r="G15" s="122">
        <f>H15/C$14*100</f>
        <v>23.236386138613863</v>
      </c>
      <c r="H15">
        <v>751</v>
      </c>
      <c r="I15">
        <v>734</v>
      </c>
    </row>
    <row r="16" spans="1:9" ht="12.75">
      <c r="A16" s="151">
        <v>16</v>
      </c>
      <c r="B16" s="86"/>
      <c r="C16" s="29"/>
      <c r="D16" s="29"/>
      <c r="E16" s="29"/>
      <c r="F16" s="20" t="s">
        <v>776</v>
      </c>
      <c r="G16" s="122">
        <f>H16/C$14*100</f>
        <v>10.674504950495049</v>
      </c>
      <c r="H16">
        <v>345</v>
      </c>
      <c r="I16">
        <v>323</v>
      </c>
    </row>
    <row r="17" spans="1:9" ht="12.75">
      <c r="A17" s="151">
        <v>17</v>
      </c>
      <c r="B17" s="90" t="s">
        <v>840</v>
      </c>
      <c r="C17" s="91">
        <v>242</v>
      </c>
      <c r="D17" s="5"/>
      <c r="E17" s="5"/>
      <c r="F17" s="87" t="s">
        <v>747</v>
      </c>
      <c r="G17" s="123">
        <f>H17/C$17*100</f>
        <v>66.94214876033058</v>
      </c>
      <c r="H17" s="31">
        <v>162</v>
      </c>
      <c r="I17" s="32">
        <v>159</v>
      </c>
    </row>
    <row r="18" spans="1:9" ht="12.75">
      <c r="A18" s="151">
        <v>18</v>
      </c>
      <c r="B18" s="28"/>
      <c r="C18" s="5"/>
      <c r="D18" s="5"/>
      <c r="E18" s="5"/>
      <c r="F18" s="88" t="s">
        <v>762</v>
      </c>
      <c r="G18" s="124">
        <f>H18/C$17*100</f>
        <v>26.859504132231404</v>
      </c>
      <c r="H18" s="34">
        <v>65</v>
      </c>
      <c r="I18" s="35">
        <v>64</v>
      </c>
    </row>
    <row r="19" spans="1:9" ht="12.75">
      <c r="A19" s="151">
        <v>19</v>
      </c>
      <c r="B19" s="28"/>
      <c r="C19" s="5"/>
      <c r="D19" s="5"/>
      <c r="E19" s="5"/>
      <c r="F19" s="89" t="s">
        <v>776</v>
      </c>
      <c r="G19" s="37">
        <f>H19/C$17*100</f>
        <v>2.066115702479339</v>
      </c>
      <c r="H19" s="38">
        <v>5</v>
      </c>
      <c r="I19" s="39">
        <v>4</v>
      </c>
    </row>
    <row r="20" spans="1:7" ht="25.5">
      <c r="A20" s="151">
        <v>20</v>
      </c>
      <c r="B20" s="12" t="s">
        <v>721</v>
      </c>
      <c r="C20" s="5" t="s">
        <v>11</v>
      </c>
      <c r="D20" s="5" t="s">
        <v>12</v>
      </c>
      <c r="E20" s="5" t="s">
        <v>13</v>
      </c>
      <c r="F20" s="5"/>
      <c r="G20" s="5"/>
    </row>
    <row r="21" spans="1:8" ht="12.75">
      <c r="A21" s="151">
        <v>21</v>
      </c>
      <c r="B21" s="4" t="s">
        <v>14</v>
      </c>
      <c r="C21" s="5" t="s">
        <v>11</v>
      </c>
      <c r="D21" s="5" t="s">
        <v>12</v>
      </c>
      <c r="E21" s="5" t="s">
        <v>13</v>
      </c>
      <c r="F21" s="5" t="s">
        <v>15</v>
      </c>
      <c r="G21" s="97">
        <v>72</v>
      </c>
      <c r="H21" s="2">
        <v>2578</v>
      </c>
    </row>
    <row r="22" spans="1:8" ht="13.5" thickBot="1">
      <c r="A22" s="151">
        <v>22</v>
      </c>
      <c r="B22" s="103"/>
      <c r="C22" s="29"/>
      <c r="D22" s="29"/>
      <c r="E22" s="29"/>
      <c r="F22" s="99" t="s">
        <v>762</v>
      </c>
      <c r="G22" s="122">
        <f>H22/C$21*100</f>
        <v>22.483221476510067</v>
      </c>
      <c r="H22" s="2">
        <v>804</v>
      </c>
    </row>
    <row r="23" spans="1:9" ht="12.75">
      <c r="A23" s="151">
        <v>23</v>
      </c>
      <c r="B23" s="106" t="s">
        <v>827</v>
      </c>
      <c r="C23" s="107">
        <v>116244</v>
      </c>
      <c r="D23" s="108"/>
      <c r="E23" s="108"/>
      <c r="F23" s="109" t="s">
        <v>762</v>
      </c>
      <c r="G23" s="128">
        <f>H23/C$23*100</f>
        <v>55.51254258284298</v>
      </c>
      <c r="H23" s="110">
        <v>64530</v>
      </c>
      <c r="I23">
        <v>64229</v>
      </c>
    </row>
    <row r="24" spans="1:9" ht="12.75">
      <c r="A24" s="151">
        <v>24</v>
      </c>
      <c r="B24" s="93"/>
      <c r="C24" s="5"/>
      <c r="D24" s="5"/>
      <c r="E24" s="5"/>
      <c r="F24" s="111" t="s">
        <v>747</v>
      </c>
      <c r="G24" s="124">
        <f>H24/C$23*100</f>
        <v>13.7736141220192</v>
      </c>
      <c r="H24" s="112">
        <v>16011</v>
      </c>
      <c r="I24">
        <v>14757</v>
      </c>
    </row>
    <row r="25" spans="1:9" ht="12.75">
      <c r="A25" s="151">
        <v>25</v>
      </c>
      <c r="B25" s="93"/>
      <c r="C25" s="5"/>
      <c r="D25" s="5"/>
      <c r="E25" s="5"/>
      <c r="F25" s="113" t="s">
        <v>776</v>
      </c>
      <c r="G25" s="124">
        <f>H25/C$23*100</f>
        <v>12.621726712776574</v>
      </c>
      <c r="H25" s="112">
        <v>14672</v>
      </c>
      <c r="I25">
        <v>13207</v>
      </c>
    </row>
    <row r="26" spans="1:9" ht="13.5" thickBot="1">
      <c r="A26" s="151">
        <v>26</v>
      </c>
      <c r="B26" s="114"/>
      <c r="C26" s="115"/>
      <c r="D26" s="115"/>
      <c r="E26" s="115"/>
      <c r="F26" s="116" t="s">
        <v>727</v>
      </c>
      <c r="G26" s="129">
        <f>H26/C$23*100</f>
        <v>8.149237810123534</v>
      </c>
      <c r="H26" s="117">
        <v>9473</v>
      </c>
      <c r="I26">
        <v>8029</v>
      </c>
    </row>
    <row r="27" spans="1:7" ht="12.75">
      <c r="A27" s="151">
        <v>27</v>
      </c>
      <c r="B27" s="104" t="s">
        <v>6</v>
      </c>
      <c r="C27" s="105"/>
      <c r="D27" s="105"/>
      <c r="E27" s="105"/>
      <c r="F27" s="105"/>
      <c r="G27" s="105"/>
    </row>
    <row r="28" spans="1:7" ht="25.5">
      <c r="A28" s="151">
        <v>28</v>
      </c>
      <c r="B28" s="13" t="s">
        <v>16</v>
      </c>
      <c r="C28" s="5" t="s">
        <v>17</v>
      </c>
      <c r="D28" s="5" t="s">
        <v>18</v>
      </c>
      <c r="E28" s="5" t="s">
        <v>19</v>
      </c>
      <c r="F28" s="5"/>
      <c r="G28" s="5"/>
    </row>
    <row r="29" spans="1:7" ht="25.5">
      <c r="A29" s="151">
        <v>29</v>
      </c>
      <c r="B29" s="118" t="s">
        <v>722</v>
      </c>
      <c r="C29" s="5" t="s">
        <v>17</v>
      </c>
      <c r="D29" s="5" t="s">
        <v>18</v>
      </c>
      <c r="E29" s="5" t="s">
        <v>19</v>
      </c>
      <c r="F29" s="5"/>
      <c r="G29" s="5"/>
    </row>
    <row r="30" spans="1:10" ht="25.5">
      <c r="A30" s="151">
        <v>30</v>
      </c>
      <c r="B30" s="12" t="s">
        <v>641</v>
      </c>
      <c r="C30" s="5" t="s">
        <v>20</v>
      </c>
      <c r="D30" s="5" t="s">
        <v>21</v>
      </c>
      <c r="E30" s="5" t="s">
        <v>22</v>
      </c>
      <c r="F30" s="5"/>
      <c r="G30" s="5"/>
      <c r="J30" s="3" t="s">
        <v>1089</v>
      </c>
    </row>
    <row r="31" spans="1:7" ht="12.75">
      <c r="A31" s="151">
        <v>31</v>
      </c>
      <c r="B31" s="4" t="s">
        <v>23</v>
      </c>
      <c r="C31" s="5" t="s">
        <v>20</v>
      </c>
      <c r="D31" s="5" t="s">
        <v>21</v>
      </c>
      <c r="E31" s="5" t="s">
        <v>22</v>
      </c>
      <c r="F31" s="5" t="s">
        <v>24</v>
      </c>
      <c r="G31" s="97">
        <v>97</v>
      </c>
    </row>
    <row r="32" spans="1:7" ht="25.5">
      <c r="A32" s="151">
        <v>32</v>
      </c>
      <c r="B32" s="12" t="s">
        <v>642</v>
      </c>
      <c r="C32" s="5" t="s">
        <v>25</v>
      </c>
      <c r="D32" s="5" t="s">
        <v>26</v>
      </c>
      <c r="E32" s="5" t="s">
        <v>27</v>
      </c>
      <c r="F32" s="5"/>
      <c r="G32" s="5"/>
    </row>
    <row r="33" spans="1:8" ht="12.75">
      <c r="A33" s="151">
        <v>33</v>
      </c>
      <c r="B33" s="4" t="s">
        <v>28</v>
      </c>
      <c r="C33" s="5" t="s">
        <v>25</v>
      </c>
      <c r="D33" s="5" t="s">
        <v>26</v>
      </c>
      <c r="E33" s="5" t="s">
        <v>27</v>
      </c>
      <c r="F33" s="101" t="s">
        <v>29</v>
      </c>
      <c r="G33" s="97">
        <v>49</v>
      </c>
      <c r="H33" s="2">
        <v>1803</v>
      </c>
    </row>
    <row r="34" spans="1:8" ht="12.75">
      <c r="A34" s="151">
        <v>34</v>
      </c>
      <c r="B34" s="4"/>
      <c r="C34" s="5"/>
      <c r="D34" s="5"/>
      <c r="E34" s="5"/>
      <c r="F34" s="100" t="s">
        <v>37</v>
      </c>
      <c r="G34" s="120">
        <f>H34/C33*100</f>
        <v>8.958904109589042</v>
      </c>
      <c r="H34" s="2">
        <v>327</v>
      </c>
    </row>
    <row r="35" spans="1:8" ht="12.75">
      <c r="A35" s="151">
        <v>35</v>
      </c>
      <c r="B35" s="4"/>
      <c r="C35" s="5"/>
      <c r="D35" s="5"/>
      <c r="E35" s="5"/>
      <c r="F35" s="98" t="s">
        <v>15</v>
      </c>
      <c r="G35" s="120">
        <f>H35/C33*100</f>
        <v>2.0273972602739727</v>
      </c>
      <c r="H35" s="2">
        <v>74</v>
      </c>
    </row>
    <row r="36" spans="1:8" ht="12.75">
      <c r="A36" s="151">
        <v>36</v>
      </c>
      <c r="B36" s="4"/>
      <c r="C36" s="5"/>
      <c r="D36" s="5"/>
      <c r="E36" s="5"/>
      <c r="F36" s="102" t="s">
        <v>24</v>
      </c>
      <c r="G36" s="120">
        <f>H36/C33*100</f>
        <v>18.191780821917806</v>
      </c>
      <c r="H36" s="2">
        <v>664</v>
      </c>
    </row>
    <row r="37" spans="1:8" ht="12.75">
      <c r="A37" s="151">
        <v>37</v>
      </c>
      <c r="B37" s="4"/>
      <c r="C37" s="5"/>
      <c r="D37" s="5"/>
      <c r="E37" s="5"/>
      <c r="F37" s="99" t="s">
        <v>45</v>
      </c>
      <c r="G37" s="120">
        <f>H37/C33*100</f>
        <v>12.438356164383562</v>
      </c>
      <c r="H37" s="2">
        <v>454</v>
      </c>
    </row>
    <row r="38" spans="1:7" ht="25.5">
      <c r="A38" s="151">
        <v>38</v>
      </c>
      <c r="B38" s="12" t="s">
        <v>643</v>
      </c>
      <c r="C38" s="5" t="s">
        <v>30</v>
      </c>
      <c r="D38" s="5" t="s">
        <v>31</v>
      </c>
      <c r="E38" s="5" t="s">
        <v>32</v>
      </c>
      <c r="F38" s="5"/>
      <c r="G38" s="5"/>
    </row>
    <row r="39" spans="1:7" ht="12.75">
      <c r="A39" s="151">
        <v>39</v>
      </c>
      <c r="B39" s="4" t="s">
        <v>33</v>
      </c>
      <c r="C39" s="5" t="s">
        <v>34</v>
      </c>
      <c r="D39" s="5" t="s">
        <v>35</v>
      </c>
      <c r="E39" s="5" t="s">
        <v>36</v>
      </c>
      <c r="F39" s="5" t="s">
        <v>37</v>
      </c>
      <c r="G39" s="97">
        <v>81</v>
      </c>
    </row>
    <row r="40" spans="1:7" ht="12.75">
      <c r="A40" s="151">
        <v>40</v>
      </c>
      <c r="B40" s="4" t="s">
        <v>38</v>
      </c>
      <c r="C40" s="5" t="s">
        <v>39</v>
      </c>
      <c r="D40" s="5" t="s">
        <v>40</v>
      </c>
      <c r="E40" s="5" t="s">
        <v>41</v>
      </c>
      <c r="F40" s="5" t="s">
        <v>29</v>
      </c>
      <c r="G40" s="97">
        <v>89</v>
      </c>
    </row>
    <row r="41" spans="1:7" ht="12.75">
      <c r="A41" s="151">
        <v>41</v>
      </c>
      <c r="B41" s="4" t="s">
        <v>42</v>
      </c>
      <c r="C41" s="5" t="s">
        <v>43</v>
      </c>
      <c r="D41" s="5" t="s">
        <v>44</v>
      </c>
      <c r="E41" s="5" t="s">
        <v>41</v>
      </c>
      <c r="F41" s="5" t="s">
        <v>45</v>
      </c>
      <c r="G41" s="97">
        <v>82</v>
      </c>
    </row>
    <row r="42" spans="1:7" ht="12.75">
      <c r="A42" s="151">
        <v>42</v>
      </c>
      <c r="B42" s="144" t="s">
        <v>46</v>
      </c>
      <c r="C42" s="145" t="s">
        <v>47</v>
      </c>
      <c r="D42" s="145" t="s">
        <v>48</v>
      </c>
      <c r="E42" s="145" t="s">
        <v>49</v>
      </c>
      <c r="F42" s="5" t="s">
        <v>45</v>
      </c>
      <c r="G42" s="97">
        <v>37</v>
      </c>
    </row>
    <row r="43" spans="1:7" ht="12.75">
      <c r="A43" s="151">
        <v>43</v>
      </c>
      <c r="B43" s="144"/>
      <c r="C43" s="145"/>
      <c r="D43" s="145"/>
      <c r="E43" s="145"/>
      <c r="F43" s="5" t="s">
        <v>50</v>
      </c>
      <c r="G43" s="97">
        <v>47</v>
      </c>
    </row>
    <row r="44" spans="1:7" ht="25.5">
      <c r="A44" s="151">
        <v>44</v>
      </c>
      <c r="B44" s="12" t="s">
        <v>644</v>
      </c>
      <c r="C44" s="5" t="s">
        <v>51</v>
      </c>
      <c r="D44" s="5" t="s">
        <v>52</v>
      </c>
      <c r="E44" s="5" t="s">
        <v>53</v>
      </c>
      <c r="F44" s="5"/>
      <c r="G44" s="5"/>
    </row>
    <row r="45" spans="1:7" ht="12.75">
      <c r="A45" s="151">
        <v>45</v>
      </c>
      <c r="B45" s="144" t="s">
        <v>54</v>
      </c>
      <c r="C45" s="145" t="s">
        <v>55</v>
      </c>
      <c r="D45" s="145" t="s">
        <v>56</v>
      </c>
      <c r="E45" s="145" t="s">
        <v>57</v>
      </c>
      <c r="F45" s="5" t="s">
        <v>45</v>
      </c>
      <c r="G45" s="97">
        <v>27</v>
      </c>
    </row>
    <row r="46" spans="1:7" ht="12.75">
      <c r="A46" s="151">
        <v>46</v>
      </c>
      <c r="B46" s="144"/>
      <c r="C46" s="145"/>
      <c r="D46" s="145"/>
      <c r="E46" s="145"/>
      <c r="F46" s="5" t="s">
        <v>37</v>
      </c>
      <c r="G46" s="97">
        <v>53</v>
      </c>
    </row>
    <row r="47" spans="1:7" ht="12.75">
      <c r="A47" s="151">
        <v>47</v>
      </c>
      <c r="B47" s="4" t="s">
        <v>58</v>
      </c>
      <c r="C47" s="5" t="s">
        <v>59</v>
      </c>
      <c r="D47" s="5" t="s">
        <v>60</v>
      </c>
      <c r="E47" s="5" t="s">
        <v>61</v>
      </c>
      <c r="F47" s="5" t="s">
        <v>37</v>
      </c>
      <c r="G47" s="97">
        <v>95</v>
      </c>
    </row>
    <row r="48" spans="1:7" ht="12.75">
      <c r="A48" s="151">
        <v>48</v>
      </c>
      <c r="B48" s="4" t="s">
        <v>62</v>
      </c>
      <c r="C48" s="5" t="s">
        <v>63</v>
      </c>
      <c r="D48" s="5" t="s">
        <v>64</v>
      </c>
      <c r="E48" s="5" t="s">
        <v>65</v>
      </c>
      <c r="F48" s="5" t="s">
        <v>37</v>
      </c>
      <c r="G48" s="97">
        <v>86</v>
      </c>
    </row>
    <row r="49" spans="1:7" ht="12.75">
      <c r="A49" s="151">
        <v>49</v>
      </c>
      <c r="B49" s="4" t="s">
        <v>66</v>
      </c>
      <c r="C49" s="5" t="s">
        <v>67</v>
      </c>
      <c r="D49" s="5" t="s">
        <v>68</v>
      </c>
      <c r="E49" s="5" t="s">
        <v>69</v>
      </c>
      <c r="F49" s="5" t="s">
        <v>37</v>
      </c>
      <c r="G49" s="97">
        <v>83</v>
      </c>
    </row>
    <row r="50" spans="1:10" ht="25.5">
      <c r="A50" s="151">
        <v>50</v>
      </c>
      <c r="B50" s="12" t="s">
        <v>645</v>
      </c>
      <c r="C50" s="5" t="s">
        <v>70</v>
      </c>
      <c r="D50" s="5" t="s">
        <v>71</v>
      </c>
      <c r="E50" s="5" t="s">
        <v>72</v>
      </c>
      <c r="F50" s="5"/>
      <c r="G50" s="5"/>
      <c r="J50" s="3" t="s">
        <v>1089</v>
      </c>
    </row>
    <row r="51" spans="1:7" ht="12.75">
      <c r="A51" s="151">
        <v>51</v>
      </c>
      <c r="B51" s="4" t="s">
        <v>73</v>
      </c>
      <c r="C51" s="5" t="s">
        <v>74</v>
      </c>
      <c r="D51" s="5" t="s">
        <v>75</v>
      </c>
      <c r="E51" s="5" t="s">
        <v>76</v>
      </c>
      <c r="F51" s="5" t="s">
        <v>24</v>
      </c>
      <c r="G51" s="97">
        <v>93</v>
      </c>
    </row>
    <row r="52" spans="1:7" ht="12.75">
      <c r="A52" s="151">
        <v>52</v>
      </c>
      <c r="B52" s="4" t="s">
        <v>77</v>
      </c>
      <c r="C52" s="5" t="s">
        <v>78</v>
      </c>
      <c r="D52" s="5" t="s">
        <v>79</v>
      </c>
      <c r="E52" s="5" t="s">
        <v>80</v>
      </c>
      <c r="F52" s="5" t="s">
        <v>24</v>
      </c>
      <c r="G52" s="97">
        <v>76</v>
      </c>
    </row>
    <row r="53" spans="1:7" ht="12.75">
      <c r="A53" s="151">
        <v>53</v>
      </c>
      <c r="B53" s="12" t="s">
        <v>646</v>
      </c>
      <c r="C53" s="5" t="s">
        <v>81</v>
      </c>
      <c r="D53" s="5" t="s">
        <v>82</v>
      </c>
      <c r="E53" s="5" t="s">
        <v>83</v>
      </c>
      <c r="F53" s="5"/>
      <c r="G53" s="5"/>
    </row>
    <row r="54" spans="1:7" ht="12.75">
      <c r="A54" s="151">
        <v>54</v>
      </c>
      <c r="B54" s="4" t="s">
        <v>84</v>
      </c>
      <c r="C54" s="5" t="s">
        <v>81</v>
      </c>
      <c r="D54" s="5" t="s">
        <v>82</v>
      </c>
      <c r="E54" s="5" t="s">
        <v>83</v>
      </c>
      <c r="F54" s="5" t="s">
        <v>15</v>
      </c>
      <c r="G54" s="97">
        <v>52</v>
      </c>
    </row>
    <row r="55" spans="1:7" ht="12.75">
      <c r="A55" s="151">
        <v>55</v>
      </c>
      <c r="B55" s="4"/>
      <c r="C55" s="5"/>
      <c r="D55" s="5"/>
      <c r="E55" s="5"/>
      <c r="F55" s="99" t="s">
        <v>45</v>
      </c>
      <c r="G55" s="97">
        <v>20</v>
      </c>
    </row>
    <row r="56" spans="1:7" ht="25.5">
      <c r="A56" s="151">
        <v>56</v>
      </c>
      <c r="B56" s="12" t="s">
        <v>647</v>
      </c>
      <c r="C56" s="5" t="s">
        <v>85</v>
      </c>
      <c r="D56" s="5" t="s">
        <v>86</v>
      </c>
      <c r="E56" s="5" t="s">
        <v>87</v>
      </c>
      <c r="F56" s="5"/>
      <c r="G56" s="5"/>
    </row>
    <row r="57" spans="1:7" ht="12.75">
      <c r="A57" s="151">
        <v>57</v>
      </c>
      <c r="B57" s="4" t="s">
        <v>88</v>
      </c>
      <c r="C57" s="5" t="s">
        <v>89</v>
      </c>
      <c r="D57" s="5" t="s">
        <v>90</v>
      </c>
      <c r="E57" s="5" t="s">
        <v>91</v>
      </c>
      <c r="F57" s="5" t="s">
        <v>37</v>
      </c>
      <c r="G57" s="97">
        <v>79</v>
      </c>
    </row>
    <row r="58" spans="1:7" ht="12.75">
      <c r="A58" s="151">
        <v>58</v>
      </c>
      <c r="B58" s="4" t="s">
        <v>92</v>
      </c>
      <c r="C58" s="5" t="s">
        <v>93</v>
      </c>
      <c r="D58" s="5" t="s">
        <v>94</v>
      </c>
      <c r="E58" s="5" t="s">
        <v>95</v>
      </c>
      <c r="F58" s="5" t="s">
        <v>29</v>
      </c>
      <c r="G58" s="97">
        <v>93</v>
      </c>
    </row>
    <row r="59" spans="1:10" ht="25.5">
      <c r="A59" s="151">
        <v>59</v>
      </c>
      <c r="B59" s="12" t="s">
        <v>648</v>
      </c>
      <c r="C59" s="5" t="s">
        <v>96</v>
      </c>
      <c r="D59" s="5" t="s">
        <v>97</v>
      </c>
      <c r="E59" s="5" t="s">
        <v>98</v>
      </c>
      <c r="F59" s="5"/>
      <c r="G59" s="5"/>
      <c r="J59" s="3" t="s">
        <v>1089</v>
      </c>
    </row>
    <row r="60" spans="1:8" ht="12.75">
      <c r="A60" s="151">
        <v>60</v>
      </c>
      <c r="B60" s="146" t="s">
        <v>99</v>
      </c>
      <c r="C60" s="145" t="s">
        <v>100</v>
      </c>
      <c r="D60" s="145" t="s">
        <v>101</v>
      </c>
      <c r="E60" s="145" t="s">
        <v>102</v>
      </c>
      <c r="F60" s="5" t="s">
        <v>45</v>
      </c>
      <c r="G60" s="97">
        <v>34</v>
      </c>
      <c r="H60" s="2">
        <v>1402</v>
      </c>
    </row>
    <row r="61" spans="1:8" ht="12.75">
      <c r="A61" s="151">
        <v>61</v>
      </c>
      <c r="B61" s="146"/>
      <c r="C61" s="145"/>
      <c r="D61" s="145"/>
      <c r="E61" s="145"/>
      <c r="F61" s="5" t="s">
        <v>24</v>
      </c>
      <c r="G61" s="97">
        <v>43</v>
      </c>
      <c r="H61" s="2">
        <v>1778</v>
      </c>
    </row>
    <row r="62" spans="1:8" ht="12.75">
      <c r="A62" s="151">
        <v>62</v>
      </c>
      <c r="B62" s="15"/>
      <c r="C62" s="16"/>
      <c r="D62" s="16"/>
      <c r="E62" s="16"/>
      <c r="F62" s="101" t="s">
        <v>29</v>
      </c>
      <c r="G62" s="120">
        <f>H62/C60*100</f>
        <v>6.8882466281310215</v>
      </c>
      <c r="H62" s="2">
        <v>286</v>
      </c>
    </row>
    <row r="63" spans="1:7" ht="12.75">
      <c r="A63" s="151">
        <v>63</v>
      </c>
      <c r="B63" s="144" t="s">
        <v>103</v>
      </c>
      <c r="C63" s="145" t="s">
        <v>104</v>
      </c>
      <c r="D63" s="145" t="s">
        <v>105</v>
      </c>
      <c r="E63" s="145" t="s">
        <v>106</v>
      </c>
      <c r="F63" s="5" t="s">
        <v>45</v>
      </c>
      <c r="G63" s="97">
        <v>40</v>
      </c>
    </row>
    <row r="64" spans="1:7" ht="12.75">
      <c r="A64" s="151">
        <v>64</v>
      </c>
      <c r="B64" s="144"/>
      <c r="C64" s="145"/>
      <c r="D64" s="145"/>
      <c r="E64" s="145"/>
      <c r="F64" s="5" t="s">
        <v>24</v>
      </c>
      <c r="G64" s="97">
        <v>38</v>
      </c>
    </row>
    <row r="65" spans="1:10" ht="25.5">
      <c r="A65" s="151">
        <v>65</v>
      </c>
      <c r="B65" s="12" t="s">
        <v>649</v>
      </c>
      <c r="C65" s="5" t="s">
        <v>107</v>
      </c>
      <c r="D65" s="5" t="s">
        <v>108</v>
      </c>
      <c r="E65" s="5" t="s">
        <v>109</v>
      </c>
      <c r="F65" s="5"/>
      <c r="G65" s="5"/>
      <c r="J65" s="3" t="s">
        <v>1089</v>
      </c>
    </row>
    <row r="66" spans="1:7" ht="12.75">
      <c r="A66" s="151">
        <v>66</v>
      </c>
      <c r="B66" s="4" t="s">
        <v>110</v>
      </c>
      <c r="C66" s="5" t="s">
        <v>111</v>
      </c>
      <c r="D66" s="5" t="s">
        <v>112</v>
      </c>
      <c r="E66" s="5" t="s">
        <v>113</v>
      </c>
      <c r="F66" s="5" t="s">
        <v>24</v>
      </c>
      <c r="G66" s="97">
        <v>82</v>
      </c>
    </row>
    <row r="67" spans="1:7" ht="12.75">
      <c r="A67" s="151">
        <v>67</v>
      </c>
      <c r="B67" s="144" t="s">
        <v>114</v>
      </c>
      <c r="C67" s="145" t="s">
        <v>115</v>
      </c>
      <c r="D67" s="145" t="s">
        <v>116</v>
      </c>
      <c r="E67" s="145" t="s">
        <v>117</v>
      </c>
      <c r="F67" s="5" t="s">
        <v>45</v>
      </c>
      <c r="G67" s="97">
        <v>55</v>
      </c>
    </row>
    <row r="68" spans="1:7" ht="12.75">
      <c r="A68" s="151">
        <v>68</v>
      </c>
      <c r="B68" s="144"/>
      <c r="C68" s="145"/>
      <c r="D68" s="145"/>
      <c r="E68" s="145"/>
      <c r="F68" s="5" t="s">
        <v>24</v>
      </c>
      <c r="G68" s="97">
        <v>38</v>
      </c>
    </row>
    <row r="69" spans="1:10" ht="25.5">
      <c r="A69" s="151">
        <v>69</v>
      </c>
      <c r="B69" s="12" t="s">
        <v>650</v>
      </c>
      <c r="C69" s="5" t="s">
        <v>118</v>
      </c>
      <c r="D69" s="5" t="s">
        <v>119</v>
      </c>
      <c r="E69" s="5" t="s">
        <v>120</v>
      </c>
      <c r="F69" s="5"/>
      <c r="G69" s="5"/>
      <c r="J69" s="3" t="s">
        <v>1089</v>
      </c>
    </row>
    <row r="70" spans="1:7" ht="12.75">
      <c r="A70" s="151">
        <v>70</v>
      </c>
      <c r="B70" s="4" t="s">
        <v>121</v>
      </c>
      <c r="C70" s="5" t="s">
        <v>118</v>
      </c>
      <c r="D70" s="5" t="s">
        <v>119</v>
      </c>
      <c r="E70" s="5" t="s">
        <v>120</v>
      </c>
      <c r="F70" s="5" t="s">
        <v>24</v>
      </c>
      <c r="G70" s="97">
        <v>93</v>
      </c>
    </row>
    <row r="71" spans="1:7" ht="25.5">
      <c r="A71" s="151">
        <v>71</v>
      </c>
      <c r="B71" s="12" t="s">
        <v>651</v>
      </c>
      <c r="C71" s="5" t="s">
        <v>122</v>
      </c>
      <c r="D71" s="5" t="s">
        <v>123</v>
      </c>
      <c r="E71" s="5" t="s">
        <v>124</v>
      </c>
      <c r="F71" s="5"/>
      <c r="G71" s="5"/>
    </row>
    <row r="72" spans="1:7" ht="12.75">
      <c r="A72" s="151">
        <v>72</v>
      </c>
      <c r="B72" s="4" t="s">
        <v>125</v>
      </c>
      <c r="C72" s="5" t="s">
        <v>126</v>
      </c>
      <c r="D72" s="5" t="s">
        <v>83</v>
      </c>
      <c r="E72" s="5" t="s">
        <v>127</v>
      </c>
      <c r="F72" s="5" t="s">
        <v>29</v>
      </c>
      <c r="G72" s="97">
        <v>79</v>
      </c>
    </row>
    <row r="73" spans="1:7" ht="12.75">
      <c r="A73" s="151">
        <v>73</v>
      </c>
      <c r="B73" s="4" t="s">
        <v>128</v>
      </c>
      <c r="C73" s="5" t="s">
        <v>36</v>
      </c>
      <c r="D73" s="5" t="s">
        <v>129</v>
      </c>
      <c r="E73" s="5" t="s">
        <v>130</v>
      </c>
      <c r="F73" s="5" t="s">
        <v>45</v>
      </c>
      <c r="G73" s="97">
        <v>74</v>
      </c>
    </row>
    <row r="74" spans="1:7" ht="12.75">
      <c r="A74" s="151">
        <v>74</v>
      </c>
      <c r="B74" s="4" t="s">
        <v>131</v>
      </c>
      <c r="C74" s="5" t="s">
        <v>132</v>
      </c>
      <c r="D74" s="5" t="s">
        <v>133</v>
      </c>
      <c r="E74" s="5" t="s">
        <v>134</v>
      </c>
      <c r="F74" s="5" t="s">
        <v>37</v>
      </c>
      <c r="G74" s="97">
        <v>56</v>
      </c>
    </row>
    <row r="75" spans="1:7" ht="12.75">
      <c r="A75" s="151">
        <v>75</v>
      </c>
      <c r="B75" s="4" t="s">
        <v>135</v>
      </c>
      <c r="C75" s="5" t="s">
        <v>136</v>
      </c>
      <c r="D75" s="5" t="s">
        <v>137</v>
      </c>
      <c r="E75" s="5" t="s">
        <v>138</v>
      </c>
      <c r="F75" s="5" t="s">
        <v>15</v>
      </c>
      <c r="G75" s="97">
        <v>64</v>
      </c>
    </row>
    <row r="76" spans="1:7" ht="12.75">
      <c r="A76" s="151">
        <v>76</v>
      </c>
      <c r="B76" s="4" t="s">
        <v>6</v>
      </c>
      <c r="C76" s="5"/>
      <c r="D76" s="5"/>
      <c r="E76" s="5"/>
      <c r="F76" s="5"/>
      <c r="G76" s="5"/>
    </row>
    <row r="77" spans="1:7" ht="12.75">
      <c r="A77" s="151">
        <v>77</v>
      </c>
      <c r="B77" s="14" t="s">
        <v>1097</v>
      </c>
      <c r="C77" s="5" t="s">
        <v>139</v>
      </c>
      <c r="D77" s="5" t="s">
        <v>140</v>
      </c>
      <c r="E77" s="5" t="s">
        <v>141</v>
      </c>
      <c r="F77" s="5"/>
      <c r="G77" s="5"/>
    </row>
    <row r="78" spans="1:7" ht="25.5">
      <c r="A78" s="151">
        <v>78</v>
      </c>
      <c r="B78" s="4" t="s">
        <v>1090</v>
      </c>
      <c r="C78" s="5" t="s">
        <v>139</v>
      </c>
      <c r="D78" s="5" t="s">
        <v>140</v>
      </c>
      <c r="E78" s="5" t="s">
        <v>141</v>
      </c>
      <c r="F78" s="5"/>
      <c r="G78" s="5"/>
    </row>
    <row r="79" spans="1:7" ht="12.75">
      <c r="A79" s="151">
        <v>79</v>
      </c>
      <c r="B79" s="12" t="s">
        <v>652</v>
      </c>
      <c r="C79" s="5" t="s">
        <v>142</v>
      </c>
      <c r="D79" s="5" t="s">
        <v>143</v>
      </c>
      <c r="E79" s="5" t="s">
        <v>144</v>
      </c>
      <c r="F79" s="5"/>
      <c r="G79" s="5"/>
    </row>
    <row r="80" spans="1:7" ht="12.75">
      <c r="A80" s="151">
        <v>80</v>
      </c>
      <c r="B80" s="4" t="s">
        <v>145</v>
      </c>
      <c r="C80" s="5" t="s">
        <v>146</v>
      </c>
      <c r="D80" s="5" t="s">
        <v>147</v>
      </c>
      <c r="E80" s="5" t="s">
        <v>148</v>
      </c>
      <c r="F80" s="5" t="s">
        <v>15</v>
      </c>
      <c r="G80" s="97">
        <v>79</v>
      </c>
    </row>
    <row r="81" spans="1:7" ht="12.75">
      <c r="A81" s="151">
        <v>81</v>
      </c>
      <c r="B81" s="4" t="s">
        <v>149</v>
      </c>
      <c r="C81" s="5" t="s">
        <v>150</v>
      </c>
      <c r="D81" s="5" t="s">
        <v>151</v>
      </c>
      <c r="E81" s="5" t="s">
        <v>152</v>
      </c>
      <c r="F81" s="5" t="s">
        <v>45</v>
      </c>
      <c r="G81" s="97">
        <v>86</v>
      </c>
    </row>
    <row r="82" spans="1:7" ht="25.5">
      <c r="A82" s="151">
        <v>82</v>
      </c>
      <c r="B82" s="12" t="s">
        <v>653</v>
      </c>
      <c r="C82" s="5" t="s">
        <v>153</v>
      </c>
      <c r="D82" s="5" t="s">
        <v>154</v>
      </c>
      <c r="E82" s="5" t="s">
        <v>155</v>
      </c>
      <c r="F82" s="5"/>
      <c r="G82" s="96"/>
    </row>
    <row r="83" spans="1:7" ht="12.75">
      <c r="A83" s="151">
        <v>83</v>
      </c>
      <c r="B83" s="144" t="s">
        <v>156</v>
      </c>
      <c r="C83" s="145" t="s">
        <v>157</v>
      </c>
      <c r="D83" s="145" t="s">
        <v>158</v>
      </c>
      <c r="E83" s="145" t="s">
        <v>159</v>
      </c>
      <c r="F83" s="5" t="s">
        <v>45</v>
      </c>
      <c r="G83" s="97">
        <v>41</v>
      </c>
    </row>
    <row r="84" spans="1:7" ht="12.75">
      <c r="A84" s="151">
        <v>84</v>
      </c>
      <c r="B84" s="144"/>
      <c r="C84" s="145"/>
      <c r="D84" s="145"/>
      <c r="E84" s="145"/>
      <c r="F84" s="5" t="s">
        <v>15</v>
      </c>
      <c r="G84" s="97">
        <v>56</v>
      </c>
    </row>
    <row r="85" spans="1:7" ht="12.75">
      <c r="A85" s="151">
        <v>85</v>
      </c>
      <c r="B85" s="144" t="s">
        <v>160</v>
      </c>
      <c r="C85" s="145" t="s">
        <v>161</v>
      </c>
      <c r="D85" s="145" t="s">
        <v>162</v>
      </c>
      <c r="E85" s="145" t="s">
        <v>129</v>
      </c>
      <c r="F85" s="5" t="s">
        <v>45</v>
      </c>
      <c r="G85" s="97">
        <v>45</v>
      </c>
    </row>
    <row r="86" spans="1:7" ht="12.75">
      <c r="A86" s="151">
        <v>86</v>
      </c>
      <c r="B86" s="144"/>
      <c r="C86" s="145"/>
      <c r="D86" s="145"/>
      <c r="E86" s="145"/>
      <c r="F86" s="5" t="s">
        <v>15</v>
      </c>
      <c r="G86" s="97">
        <v>54</v>
      </c>
    </row>
    <row r="87" spans="1:7" ht="12.75">
      <c r="A87" s="151">
        <v>87</v>
      </c>
      <c r="B87" s="4" t="s">
        <v>163</v>
      </c>
      <c r="C87" s="5" t="s">
        <v>164</v>
      </c>
      <c r="D87" s="5" t="s">
        <v>165</v>
      </c>
      <c r="E87" s="5" t="s">
        <v>40</v>
      </c>
      <c r="F87" s="5" t="s">
        <v>15</v>
      </c>
      <c r="G87" s="97">
        <v>86</v>
      </c>
    </row>
    <row r="88" spans="1:7" ht="25.5">
      <c r="A88" s="151">
        <v>88</v>
      </c>
      <c r="B88" s="12" t="s">
        <v>654</v>
      </c>
      <c r="C88" s="5" t="s">
        <v>166</v>
      </c>
      <c r="D88" s="5" t="s">
        <v>167</v>
      </c>
      <c r="E88" s="5" t="s">
        <v>168</v>
      </c>
      <c r="F88" s="5"/>
      <c r="G88" s="96"/>
    </row>
    <row r="89" spans="1:8" ht="25.5">
      <c r="A89" s="151">
        <v>89</v>
      </c>
      <c r="B89" s="141" t="s">
        <v>169</v>
      </c>
      <c r="C89" s="5" t="s">
        <v>170</v>
      </c>
      <c r="D89" s="5" t="s">
        <v>171</v>
      </c>
      <c r="E89" s="5" t="s">
        <v>172</v>
      </c>
      <c r="F89" s="5" t="s">
        <v>45</v>
      </c>
      <c r="G89" s="142">
        <f>H89/C89*100</f>
        <v>77.08442330558859</v>
      </c>
      <c r="H89" s="2">
        <v>16207</v>
      </c>
    </row>
    <row r="90" spans="1:8" ht="12.75">
      <c r="A90" s="151">
        <v>90</v>
      </c>
      <c r="B90" s="4"/>
      <c r="C90" s="5"/>
      <c r="D90" s="5"/>
      <c r="E90" s="5"/>
      <c r="F90" s="98" t="s">
        <v>15</v>
      </c>
      <c r="G90" s="142">
        <f>H90/C89*100</f>
        <v>17.44589774078478</v>
      </c>
      <c r="H90" s="2">
        <v>3668</v>
      </c>
    </row>
    <row r="91" spans="1:7" ht="12.75">
      <c r="A91" s="151">
        <v>91</v>
      </c>
      <c r="B91" s="4" t="s">
        <v>173</v>
      </c>
      <c r="C91" s="5" t="s">
        <v>174</v>
      </c>
      <c r="D91" s="5" t="s">
        <v>175</v>
      </c>
      <c r="E91" s="5" t="s">
        <v>176</v>
      </c>
      <c r="F91" s="5" t="s">
        <v>45</v>
      </c>
      <c r="G91" s="97">
        <v>84</v>
      </c>
    </row>
    <row r="92" spans="1:7" ht="25.5">
      <c r="A92" s="151">
        <v>92</v>
      </c>
      <c r="B92" s="12" t="s">
        <v>655</v>
      </c>
      <c r="C92" s="5" t="s">
        <v>177</v>
      </c>
      <c r="D92" s="5" t="s">
        <v>178</v>
      </c>
      <c r="E92" s="5" t="s">
        <v>179</v>
      </c>
      <c r="F92" s="5"/>
      <c r="G92" s="96"/>
    </row>
    <row r="93" spans="1:8" ht="12.75">
      <c r="A93" s="151">
        <v>93</v>
      </c>
      <c r="B93" s="4" t="s">
        <v>180</v>
      </c>
      <c r="C93" s="5" t="s">
        <v>181</v>
      </c>
      <c r="D93" s="5" t="s">
        <v>182</v>
      </c>
      <c r="E93" s="5" t="s">
        <v>183</v>
      </c>
      <c r="F93" s="5" t="s">
        <v>45</v>
      </c>
      <c r="G93" s="97">
        <v>95</v>
      </c>
      <c r="H93" s="2">
        <v>4327</v>
      </c>
    </row>
    <row r="94" spans="1:7" ht="25.5">
      <c r="A94" s="151">
        <v>94</v>
      </c>
      <c r="B94" s="4" t="s">
        <v>184</v>
      </c>
      <c r="C94" s="5" t="s">
        <v>185</v>
      </c>
      <c r="D94" s="5" t="s">
        <v>186</v>
      </c>
      <c r="E94" s="5" t="s">
        <v>187</v>
      </c>
      <c r="F94" s="5" t="s">
        <v>45</v>
      </c>
      <c r="G94" s="97">
        <v>78</v>
      </c>
    </row>
    <row r="95" spans="1:7" ht="12.75">
      <c r="A95" s="151">
        <v>95</v>
      </c>
      <c r="B95" s="4" t="s">
        <v>188</v>
      </c>
      <c r="C95" s="5" t="s">
        <v>189</v>
      </c>
      <c r="D95" s="5" t="s">
        <v>190</v>
      </c>
      <c r="E95" s="5" t="s">
        <v>191</v>
      </c>
      <c r="F95" s="5" t="s">
        <v>45</v>
      </c>
      <c r="G95" s="97">
        <v>82</v>
      </c>
    </row>
    <row r="96" spans="1:7" ht="25.5">
      <c r="A96" s="151">
        <v>96</v>
      </c>
      <c r="B96" s="12" t="s">
        <v>656</v>
      </c>
      <c r="C96" s="5" t="s">
        <v>192</v>
      </c>
      <c r="D96" s="5" t="s">
        <v>193</v>
      </c>
      <c r="E96" s="5" t="s">
        <v>194</v>
      </c>
      <c r="F96" s="5"/>
      <c r="G96" s="96"/>
    </row>
    <row r="97" spans="1:8" ht="12.75">
      <c r="A97" s="151">
        <v>97</v>
      </c>
      <c r="B97" s="4" t="s">
        <v>195</v>
      </c>
      <c r="C97" s="5" t="s">
        <v>192</v>
      </c>
      <c r="D97" s="5" t="s">
        <v>193</v>
      </c>
      <c r="E97" s="5" t="s">
        <v>194</v>
      </c>
      <c r="F97" s="5" t="s">
        <v>45</v>
      </c>
      <c r="G97" s="97">
        <v>80</v>
      </c>
      <c r="H97" s="2">
        <v>6231</v>
      </c>
    </row>
    <row r="98" spans="1:8" ht="12.75">
      <c r="A98" s="151">
        <v>98</v>
      </c>
      <c r="B98" s="4"/>
      <c r="C98" s="5"/>
      <c r="D98" s="5"/>
      <c r="E98" s="5"/>
      <c r="F98" s="98" t="s">
        <v>15</v>
      </c>
      <c r="G98" s="120">
        <f>H98/C97*100</f>
        <v>17.265264238070806</v>
      </c>
      <c r="H98" s="2">
        <v>1346</v>
      </c>
    </row>
    <row r="99" spans="1:7" ht="25.5">
      <c r="A99" s="151">
        <v>99</v>
      </c>
      <c r="B99" s="12" t="s">
        <v>657</v>
      </c>
      <c r="C99" s="5" t="s">
        <v>196</v>
      </c>
      <c r="D99" s="5" t="s">
        <v>197</v>
      </c>
      <c r="E99" s="5" t="s">
        <v>198</v>
      </c>
      <c r="F99" s="5"/>
      <c r="G99" s="96"/>
    </row>
    <row r="100" spans="1:8" ht="12.75">
      <c r="A100" s="151">
        <v>100</v>
      </c>
      <c r="B100" s="4" t="s">
        <v>199</v>
      </c>
      <c r="C100" s="5" t="s">
        <v>196</v>
      </c>
      <c r="D100" s="5" t="s">
        <v>197</v>
      </c>
      <c r="E100" s="5" t="s">
        <v>198</v>
      </c>
      <c r="F100" s="5" t="s">
        <v>15</v>
      </c>
      <c r="G100" s="97">
        <v>99.3</v>
      </c>
      <c r="H100" s="2">
        <v>3563</v>
      </c>
    </row>
    <row r="101" spans="1:7" ht="12.75">
      <c r="A101" s="151">
        <v>101</v>
      </c>
      <c r="B101" s="12" t="s">
        <v>658</v>
      </c>
      <c r="C101" s="5" t="s">
        <v>200</v>
      </c>
      <c r="D101" s="5" t="s">
        <v>201</v>
      </c>
      <c r="E101" s="5" t="s">
        <v>202</v>
      </c>
      <c r="F101" s="5"/>
      <c r="G101" s="96"/>
    </row>
    <row r="102" spans="1:7" ht="12.75">
      <c r="A102" s="151">
        <v>102</v>
      </c>
      <c r="B102" s="4" t="s">
        <v>203</v>
      </c>
      <c r="C102" s="5" t="s">
        <v>200</v>
      </c>
      <c r="D102" s="5" t="s">
        <v>201</v>
      </c>
      <c r="E102" s="5" t="s">
        <v>202</v>
      </c>
      <c r="F102" s="5" t="s">
        <v>15</v>
      </c>
      <c r="G102" s="97">
        <v>74</v>
      </c>
    </row>
    <row r="103" spans="1:7" ht="25.5">
      <c r="A103" s="151">
        <v>103</v>
      </c>
      <c r="B103" s="12" t="s">
        <v>659</v>
      </c>
      <c r="C103" s="5" t="s">
        <v>204</v>
      </c>
      <c r="D103" s="5" t="s">
        <v>205</v>
      </c>
      <c r="E103" s="5" t="s">
        <v>205</v>
      </c>
      <c r="F103" s="5"/>
      <c r="G103" s="96"/>
    </row>
    <row r="104" spans="1:7" ht="12.75">
      <c r="A104" s="151">
        <v>104</v>
      </c>
      <c r="B104" s="144" t="s">
        <v>206</v>
      </c>
      <c r="C104" s="145" t="s">
        <v>207</v>
      </c>
      <c r="D104" s="145" t="s">
        <v>208</v>
      </c>
      <c r="E104" s="145" t="s">
        <v>209</v>
      </c>
      <c r="F104" s="5" t="s">
        <v>45</v>
      </c>
      <c r="G104" s="97">
        <v>62</v>
      </c>
    </row>
    <row r="105" spans="1:7" ht="12.75">
      <c r="A105" s="151">
        <v>105</v>
      </c>
      <c r="B105" s="144"/>
      <c r="C105" s="145"/>
      <c r="D105" s="145"/>
      <c r="E105" s="145"/>
      <c r="F105" s="5" t="s">
        <v>15</v>
      </c>
      <c r="G105" s="97">
        <v>35</v>
      </c>
    </row>
    <row r="106" spans="1:7" ht="12.75">
      <c r="A106" s="151">
        <v>106</v>
      </c>
      <c r="B106" s="4" t="s">
        <v>210</v>
      </c>
      <c r="C106" s="5" t="s">
        <v>211</v>
      </c>
      <c r="D106" s="5" t="s">
        <v>212</v>
      </c>
      <c r="E106" s="5" t="s">
        <v>39</v>
      </c>
      <c r="F106" s="5" t="s">
        <v>15</v>
      </c>
      <c r="G106" s="97">
        <v>100</v>
      </c>
    </row>
    <row r="107" spans="1:7" ht="12.75">
      <c r="A107" s="151">
        <v>107</v>
      </c>
      <c r="B107" s="4" t="s">
        <v>213</v>
      </c>
      <c r="C107" s="5" t="s">
        <v>214</v>
      </c>
      <c r="D107" s="5" t="s">
        <v>215</v>
      </c>
      <c r="E107" s="5" t="s">
        <v>216</v>
      </c>
      <c r="F107" s="5" t="s">
        <v>15</v>
      </c>
      <c r="G107" s="97">
        <v>99</v>
      </c>
    </row>
    <row r="108" spans="1:7" ht="25.5">
      <c r="A108" s="151">
        <v>108</v>
      </c>
      <c r="B108" s="12" t="s">
        <v>660</v>
      </c>
      <c r="C108" s="5" t="s">
        <v>217</v>
      </c>
      <c r="D108" s="5" t="s">
        <v>218</v>
      </c>
      <c r="E108" s="5" t="s">
        <v>219</v>
      </c>
      <c r="F108" s="5"/>
      <c r="G108" s="96"/>
    </row>
    <row r="109" spans="1:7" ht="12.75">
      <c r="A109" s="151">
        <v>109</v>
      </c>
      <c r="B109" s="144" t="s">
        <v>220</v>
      </c>
      <c r="C109" s="145" t="s">
        <v>217</v>
      </c>
      <c r="D109" s="145" t="s">
        <v>218</v>
      </c>
      <c r="E109" s="145" t="s">
        <v>219</v>
      </c>
      <c r="F109" s="5" t="s">
        <v>15</v>
      </c>
      <c r="G109" s="97">
        <v>65</v>
      </c>
    </row>
    <row r="110" spans="1:7" ht="12.75">
      <c r="A110" s="151">
        <v>110</v>
      </c>
      <c r="B110" s="144"/>
      <c r="C110" s="145"/>
      <c r="D110" s="145"/>
      <c r="E110" s="145"/>
      <c r="F110" s="5" t="s">
        <v>50</v>
      </c>
      <c r="G110" s="97">
        <v>30</v>
      </c>
    </row>
    <row r="111" spans="1:7" ht="12.75">
      <c r="A111" s="151">
        <v>111</v>
      </c>
      <c r="B111" s="4" t="s">
        <v>6</v>
      </c>
      <c r="C111" s="5"/>
      <c r="D111" s="5"/>
      <c r="E111" s="5"/>
      <c r="F111" s="5"/>
      <c r="G111" s="5"/>
    </row>
    <row r="112" spans="1:15" ht="12.75">
      <c r="A112" s="151">
        <v>112</v>
      </c>
      <c r="B112" s="14" t="s">
        <v>1088</v>
      </c>
      <c r="C112" s="5">
        <v>26255</v>
      </c>
      <c r="D112" s="5" t="s">
        <v>222</v>
      </c>
      <c r="E112" s="5" t="s">
        <v>223</v>
      </c>
      <c r="F112" s="5"/>
      <c r="G112" s="5"/>
      <c r="N112" s="127" t="s">
        <v>1102</v>
      </c>
      <c r="O112" s="126">
        <f>2/5</f>
        <v>0.4</v>
      </c>
    </row>
    <row r="113" spans="1:15" ht="12.75">
      <c r="A113" s="151">
        <v>113</v>
      </c>
      <c r="B113" s="94" t="s">
        <v>822</v>
      </c>
      <c r="C113" s="94">
        <v>2163</v>
      </c>
      <c r="D113" s="5"/>
      <c r="E113" s="5"/>
      <c r="F113" s="18" t="s">
        <v>747</v>
      </c>
      <c r="G113" s="143">
        <f>H113/C113*100</f>
        <v>96.7175219602404</v>
      </c>
      <c r="H113">
        <v>2092</v>
      </c>
      <c r="I113">
        <v>2081</v>
      </c>
      <c r="O113" s="3">
        <f>2/5</f>
        <v>0.4</v>
      </c>
    </row>
    <row r="114" spans="1:15" ht="12.75">
      <c r="A114" s="151">
        <v>114</v>
      </c>
      <c r="B114" s="95"/>
      <c r="C114" s="96"/>
      <c r="D114" s="5"/>
      <c r="E114" s="5"/>
      <c r="F114" s="21" t="s">
        <v>762</v>
      </c>
      <c r="G114" s="143">
        <f>H114/C113*100</f>
        <v>1.06333795654184</v>
      </c>
      <c r="H114">
        <v>23</v>
      </c>
      <c r="I114">
        <v>23</v>
      </c>
      <c r="N114" s="127" t="s">
        <v>1101</v>
      </c>
      <c r="O114" s="126">
        <f>2/7</f>
        <v>0.2857142857142857</v>
      </c>
    </row>
    <row r="115" spans="1:15" ht="12.75">
      <c r="A115" s="151">
        <v>115</v>
      </c>
      <c r="B115" s="94" t="s">
        <v>823</v>
      </c>
      <c r="C115" s="94">
        <v>2958</v>
      </c>
      <c r="D115" s="5"/>
      <c r="E115" s="5"/>
      <c r="F115" s="18" t="s">
        <v>747</v>
      </c>
      <c r="G115" s="143">
        <f>H115/C115*100</f>
        <v>68.79648411088574</v>
      </c>
      <c r="H115">
        <v>2035</v>
      </c>
      <c r="I115">
        <v>2010</v>
      </c>
      <c r="N115" s="127" t="s">
        <v>1104</v>
      </c>
      <c r="O115" s="3">
        <f>2/6</f>
        <v>0.3333333333333333</v>
      </c>
    </row>
    <row r="116" spans="1:15" ht="12.75">
      <c r="A116" s="151">
        <v>116</v>
      </c>
      <c r="B116" s="95"/>
      <c r="C116" s="5"/>
      <c r="D116" s="5"/>
      <c r="E116" s="5"/>
      <c r="F116" s="21" t="s">
        <v>762</v>
      </c>
      <c r="G116" s="143">
        <f>H116/C115*100</f>
        <v>23.52941176470588</v>
      </c>
      <c r="H116">
        <v>696</v>
      </c>
      <c r="I116">
        <v>693</v>
      </c>
      <c r="N116" s="127" t="s">
        <v>1105</v>
      </c>
      <c r="O116" s="126">
        <f>3/7</f>
        <v>0.42857142857142855</v>
      </c>
    </row>
    <row r="117" spans="1:15" ht="12.75">
      <c r="A117" s="151">
        <v>117</v>
      </c>
      <c r="B117" s="95"/>
      <c r="C117" s="5"/>
      <c r="D117" s="5"/>
      <c r="E117" s="5"/>
      <c r="F117" s="5"/>
      <c r="G117" s="96"/>
      <c r="N117" s="127" t="s">
        <v>1103</v>
      </c>
      <c r="O117" s="126">
        <f>2/8</f>
        <v>0.25</v>
      </c>
    </row>
    <row r="118" spans="1:7" ht="25.5">
      <c r="A118" s="151">
        <v>118</v>
      </c>
      <c r="B118" s="118" t="s">
        <v>1091</v>
      </c>
      <c r="C118" s="5" t="s">
        <v>221</v>
      </c>
      <c r="D118" s="5" t="s">
        <v>222</v>
      </c>
      <c r="E118" s="5" t="s">
        <v>223</v>
      </c>
      <c r="F118" s="5"/>
      <c r="G118" s="96"/>
    </row>
    <row r="119" spans="1:7" ht="25.5">
      <c r="A119" s="151">
        <v>119</v>
      </c>
      <c r="B119" s="12" t="s">
        <v>661</v>
      </c>
      <c r="C119" s="5" t="s">
        <v>224</v>
      </c>
      <c r="D119" s="5" t="s">
        <v>225</v>
      </c>
      <c r="E119" s="5" t="s">
        <v>226</v>
      </c>
      <c r="F119" s="5"/>
      <c r="G119" s="96"/>
    </row>
    <row r="120" spans="1:7" ht="12.75">
      <c r="A120" s="151">
        <v>120</v>
      </c>
      <c r="B120" s="4" t="s">
        <v>227</v>
      </c>
      <c r="C120" s="5" t="s">
        <v>224</v>
      </c>
      <c r="D120" s="5" t="s">
        <v>225</v>
      </c>
      <c r="E120" s="5" t="s">
        <v>226</v>
      </c>
      <c r="F120" s="5" t="s">
        <v>15</v>
      </c>
      <c r="G120" s="97">
        <v>100</v>
      </c>
    </row>
    <row r="121" spans="1:7" ht="25.5">
      <c r="A121" s="151">
        <v>121</v>
      </c>
      <c r="B121" s="12" t="s">
        <v>662</v>
      </c>
      <c r="C121" s="5" t="s">
        <v>228</v>
      </c>
      <c r="D121" s="5" t="s">
        <v>229</v>
      </c>
      <c r="E121" s="5" t="s">
        <v>230</v>
      </c>
      <c r="F121" s="5"/>
      <c r="G121" s="96"/>
    </row>
    <row r="122" spans="1:7" ht="12.75">
      <c r="A122" s="151">
        <v>122</v>
      </c>
      <c r="B122" s="4" t="s">
        <v>231</v>
      </c>
      <c r="C122" s="5" t="s">
        <v>228</v>
      </c>
      <c r="D122" s="5" t="s">
        <v>229</v>
      </c>
      <c r="E122" s="5" t="s">
        <v>230</v>
      </c>
      <c r="F122" s="5" t="s">
        <v>15</v>
      </c>
      <c r="G122" s="97">
        <v>100</v>
      </c>
    </row>
    <row r="123" spans="1:7" ht="25.5">
      <c r="A123" s="151">
        <v>123</v>
      </c>
      <c r="B123" s="12" t="s">
        <v>663</v>
      </c>
      <c r="C123" s="5" t="s">
        <v>232</v>
      </c>
      <c r="D123" s="5" t="s">
        <v>233</v>
      </c>
      <c r="E123" s="5" t="s">
        <v>234</v>
      </c>
      <c r="F123" s="5"/>
      <c r="G123" s="96"/>
    </row>
    <row r="124" spans="1:7" ht="12.75">
      <c r="A124" s="151">
        <v>124</v>
      </c>
      <c r="B124" s="4" t="s">
        <v>235</v>
      </c>
      <c r="C124" s="5" t="s">
        <v>232</v>
      </c>
      <c r="D124" s="5" t="s">
        <v>233</v>
      </c>
      <c r="E124" s="5" t="s">
        <v>234</v>
      </c>
      <c r="F124" s="5" t="s">
        <v>15</v>
      </c>
      <c r="G124" s="97">
        <v>93</v>
      </c>
    </row>
    <row r="125" spans="1:7" ht="25.5">
      <c r="A125" s="151">
        <v>125</v>
      </c>
      <c r="B125" s="12" t="s">
        <v>664</v>
      </c>
      <c r="C125" s="5" t="s">
        <v>236</v>
      </c>
      <c r="D125" s="5" t="s">
        <v>237</v>
      </c>
      <c r="E125" s="5" t="s">
        <v>238</v>
      </c>
      <c r="F125" s="5"/>
      <c r="G125" s="96"/>
    </row>
    <row r="126" spans="1:7" ht="25.5">
      <c r="A126" s="151">
        <v>126</v>
      </c>
      <c r="B126" s="4" t="s">
        <v>239</v>
      </c>
      <c r="C126" s="5" t="s">
        <v>240</v>
      </c>
      <c r="D126" s="5" t="s">
        <v>241</v>
      </c>
      <c r="E126" s="5" t="s">
        <v>242</v>
      </c>
      <c r="F126" s="5" t="s">
        <v>15</v>
      </c>
      <c r="G126" s="97">
        <v>99</v>
      </c>
    </row>
    <row r="127" spans="1:7" ht="25.5">
      <c r="A127" s="151">
        <v>127</v>
      </c>
      <c r="B127" s="4" t="s">
        <v>243</v>
      </c>
      <c r="C127" s="5" t="s">
        <v>154</v>
      </c>
      <c r="D127" s="5" t="s">
        <v>244</v>
      </c>
      <c r="E127" s="5" t="s">
        <v>245</v>
      </c>
      <c r="F127" s="5" t="s">
        <v>15</v>
      </c>
      <c r="G127" s="97">
        <v>100</v>
      </c>
    </row>
    <row r="128" spans="1:7" ht="25.5">
      <c r="A128" s="151">
        <v>128</v>
      </c>
      <c r="B128" s="12" t="s">
        <v>665</v>
      </c>
      <c r="C128" s="5" t="s">
        <v>246</v>
      </c>
      <c r="D128" s="5" t="s">
        <v>247</v>
      </c>
      <c r="E128" s="5" t="s">
        <v>248</v>
      </c>
      <c r="F128" s="5"/>
      <c r="G128" s="96"/>
    </row>
    <row r="129" spans="1:7" ht="12.75">
      <c r="A129" s="151">
        <v>129</v>
      </c>
      <c r="B129" s="4" t="s">
        <v>249</v>
      </c>
      <c r="C129" s="5" t="s">
        <v>246</v>
      </c>
      <c r="D129" s="5" t="s">
        <v>247</v>
      </c>
      <c r="E129" s="5" t="s">
        <v>248</v>
      </c>
      <c r="F129" s="5" t="s">
        <v>15</v>
      </c>
      <c r="G129" s="97">
        <v>100</v>
      </c>
    </row>
    <row r="130" spans="1:7" ht="25.5">
      <c r="A130" s="151">
        <v>130</v>
      </c>
      <c r="B130" s="12" t="s">
        <v>666</v>
      </c>
      <c r="C130" s="5" t="s">
        <v>250</v>
      </c>
      <c r="D130" s="5" t="s">
        <v>251</v>
      </c>
      <c r="E130" s="5" t="s">
        <v>252</v>
      </c>
      <c r="F130" s="5"/>
      <c r="G130" s="96"/>
    </row>
    <row r="131" spans="1:7" ht="12.75">
      <c r="A131" s="151">
        <v>131</v>
      </c>
      <c r="B131" s="144" t="s">
        <v>253</v>
      </c>
      <c r="C131" s="145" t="s">
        <v>254</v>
      </c>
      <c r="D131" s="145" t="s">
        <v>255</v>
      </c>
      <c r="E131" s="145" t="s">
        <v>256</v>
      </c>
      <c r="F131" s="5" t="s">
        <v>257</v>
      </c>
      <c r="G131" s="97">
        <v>57</v>
      </c>
    </row>
    <row r="132" spans="1:7" ht="12.75">
      <c r="A132" s="151">
        <v>132</v>
      </c>
      <c r="B132" s="144"/>
      <c r="C132" s="145"/>
      <c r="D132" s="145"/>
      <c r="E132" s="145"/>
      <c r="F132" s="5" t="s">
        <v>15</v>
      </c>
      <c r="G132" s="97">
        <v>37</v>
      </c>
    </row>
    <row r="133" spans="1:7" ht="12.75">
      <c r="A133" s="151">
        <v>133</v>
      </c>
      <c r="B133" s="4" t="s">
        <v>258</v>
      </c>
      <c r="C133" s="5" t="s">
        <v>259</v>
      </c>
      <c r="D133" s="5" t="s">
        <v>138</v>
      </c>
      <c r="E133" s="5" t="s">
        <v>260</v>
      </c>
      <c r="F133" s="5" t="s">
        <v>15</v>
      </c>
      <c r="G133" s="97">
        <v>85</v>
      </c>
    </row>
    <row r="134" spans="1:7" ht="25.5">
      <c r="A134" s="151">
        <v>134</v>
      </c>
      <c r="B134" s="12" t="s">
        <v>667</v>
      </c>
      <c r="C134" s="5" t="s">
        <v>261</v>
      </c>
      <c r="D134" s="5" t="s">
        <v>262</v>
      </c>
      <c r="E134" s="5" t="s">
        <v>263</v>
      </c>
      <c r="F134" s="5"/>
      <c r="G134" s="5"/>
    </row>
    <row r="135" spans="1:7" ht="12.75">
      <c r="A135" s="151">
        <v>135</v>
      </c>
      <c r="B135" s="4" t="s">
        <v>264</v>
      </c>
      <c r="C135" s="5" t="s">
        <v>261</v>
      </c>
      <c r="D135" s="5" t="s">
        <v>262</v>
      </c>
      <c r="E135" s="5" t="s">
        <v>263</v>
      </c>
      <c r="F135" s="5" t="s">
        <v>15</v>
      </c>
      <c r="G135" s="97">
        <v>99</v>
      </c>
    </row>
    <row r="136" spans="1:7" ht="25.5">
      <c r="A136" s="151">
        <v>136</v>
      </c>
      <c r="B136" s="12" t="s">
        <v>668</v>
      </c>
      <c r="C136" s="5" t="s">
        <v>265</v>
      </c>
      <c r="D136" s="5" t="s">
        <v>215</v>
      </c>
      <c r="E136" s="5" t="s">
        <v>266</v>
      </c>
      <c r="F136" s="5"/>
      <c r="G136" s="5"/>
    </row>
    <row r="137" spans="1:7" ht="12.75">
      <c r="A137" s="151">
        <v>137</v>
      </c>
      <c r="B137" s="4" t="s">
        <v>267</v>
      </c>
      <c r="C137" s="5" t="s">
        <v>265</v>
      </c>
      <c r="D137" s="5" t="s">
        <v>215</v>
      </c>
      <c r="E137" s="5" t="s">
        <v>266</v>
      </c>
      <c r="F137" s="5" t="s">
        <v>15</v>
      </c>
      <c r="G137" s="97">
        <v>100</v>
      </c>
    </row>
    <row r="138" spans="1:7" ht="25.5">
      <c r="A138" s="151">
        <v>138</v>
      </c>
      <c r="B138" s="12" t="s">
        <v>669</v>
      </c>
      <c r="C138" s="5" t="s">
        <v>268</v>
      </c>
      <c r="D138" s="5" t="s">
        <v>265</v>
      </c>
      <c r="E138" s="5" t="s">
        <v>91</v>
      </c>
      <c r="F138" s="5"/>
      <c r="G138" s="5"/>
    </row>
    <row r="139" spans="1:7" ht="12.75">
      <c r="A139" s="151">
        <v>139</v>
      </c>
      <c r="B139" s="4" t="s">
        <v>269</v>
      </c>
      <c r="C139" s="5" t="s">
        <v>268</v>
      </c>
      <c r="D139" s="5" t="s">
        <v>265</v>
      </c>
      <c r="E139" s="5" t="s">
        <v>91</v>
      </c>
      <c r="F139" s="5" t="s">
        <v>15</v>
      </c>
      <c r="G139" s="97">
        <v>99</v>
      </c>
    </row>
    <row r="140" spans="1:7" ht="25.5">
      <c r="A140" s="151">
        <v>140</v>
      </c>
      <c r="B140" s="12" t="s">
        <v>670</v>
      </c>
      <c r="C140" s="5" t="s">
        <v>270</v>
      </c>
      <c r="D140" s="5" t="s">
        <v>271</v>
      </c>
      <c r="E140" s="5" t="s">
        <v>272</v>
      </c>
      <c r="F140" s="5"/>
      <c r="G140" s="5"/>
    </row>
    <row r="141" spans="1:7" ht="12.75">
      <c r="A141" s="151">
        <v>141</v>
      </c>
      <c r="B141" s="4" t="s">
        <v>273</v>
      </c>
      <c r="C141" s="5" t="s">
        <v>270</v>
      </c>
      <c r="D141" s="5" t="s">
        <v>271</v>
      </c>
      <c r="E141" s="5" t="s">
        <v>272</v>
      </c>
      <c r="F141" s="5" t="s">
        <v>15</v>
      </c>
      <c r="G141" s="97">
        <v>99</v>
      </c>
    </row>
    <row r="142" spans="1:7" ht="25.5">
      <c r="A142" s="151">
        <v>142</v>
      </c>
      <c r="B142" s="12" t="s">
        <v>671</v>
      </c>
      <c r="C142" s="5" t="s">
        <v>274</v>
      </c>
      <c r="D142" s="5" t="s">
        <v>275</v>
      </c>
      <c r="E142" s="5" t="s">
        <v>276</v>
      </c>
      <c r="F142" s="5"/>
      <c r="G142" s="5"/>
    </row>
    <row r="143" spans="1:7" ht="12.75">
      <c r="A143" s="151">
        <v>143</v>
      </c>
      <c r="B143" s="4" t="s">
        <v>277</v>
      </c>
      <c r="C143" s="5" t="s">
        <v>278</v>
      </c>
      <c r="D143" s="5" t="s">
        <v>35</v>
      </c>
      <c r="E143" s="5" t="s">
        <v>279</v>
      </c>
      <c r="F143" s="5" t="s">
        <v>15</v>
      </c>
      <c r="G143" s="97">
        <v>99</v>
      </c>
    </row>
    <row r="144" spans="1:7" ht="12.75">
      <c r="A144" s="151">
        <v>144</v>
      </c>
      <c r="B144" s="4" t="s">
        <v>280</v>
      </c>
      <c r="C144" s="5" t="s">
        <v>281</v>
      </c>
      <c r="D144" s="5" t="s">
        <v>282</v>
      </c>
      <c r="E144" s="5" t="s">
        <v>283</v>
      </c>
      <c r="F144" s="5" t="s">
        <v>15</v>
      </c>
      <c r="G144" s="97">
        <v>87</v>
      </c>
    </row>
    <row r="145" spans="1:7" ht="25.5">
      <c r="A145" s="151">
        <v>145</v>
      </c>
      <c r="B145" s="12" t="s">
        <v>672</v>
      </c>
      <c r="C145" s="5" t="s">
        <v>284</v>
      </c>
      <c r="D145" s="5" t="s">
        <v>285</v>
      </c>
      <c r="E145" s="5" t="s">
        <v>286</v>
      </c>
      <c r="F145" s="5"/>
      <c r="G145" s="5"/>
    </row>
    <row r="146" spans="1:7" ht="12.75">
      <c r="A146" s="151">
        <v>146</v>
      </c>
      <c r="B146" s="4" t="s">
        <v>287</v>
      </c>
      <c r="C146" s="5" t="s">
        <v>288</v>
      </c>
      <c r="D146" s="5" t="s">
        <v>289</v>
      </c>
      <c r="E146" s="5" t="s">
        <v>290</v>
      </c>
      <c r="F146" s="5" t="s">
        <v>29</v>
      </c>
      <c r="G146" s="97">
        <v>82</v>
      </c>
    </row>
    <row r="147" spans="1:7" ht="12.75">
      <c r="A147" s="151">
        <v>147</v>
      </c>
      <c r="B147" s="144" t="s">
        <v>291</v>
      </c>
      <c r="C147" s="145" t="s">
        <v>44</v>
      </c>
      <c r="D147" s="145" t="s">
        <v>292</v>
      </c>
      <c r="E147" s="145" t="s">
        <v>293</v>
      </c>
      <c r="F147" s="5" t="s">
        <v>45</v>
      </c>
      <c r="G147" s="97">
        <v>39</v>
      </c>
    </row>
    <row r="148" spans="1:7" ht="12.75">
      <c r="A148" s="151">
        <v>148</v>
      </c>
      <c r="B148" s="144"/>
      <c r="C148" s="145"/>
      <c r="D148" s="145"/>
      <c r="E148" s="145"/>
      <c r="F148" s="5" t="s">
        <v>15</v>
      </c>
      <c r="G148" s="97">
        <v>28</v>
      </c>
    </row>
    <row r="149" spans="1:7" ht="12.75">
      <c r="A149" s="151">
        <v>149</v>
      </c>
      <c r="B149" s="144" t="s">
        <v>294</v>
      </c>
      <c r="C149" s="145" t="s">
        <v>295</v>
      </c>
      <c r="D149" s="145" t="s">
        <v>296</v>
      </c>
      <c r="E149" s="145" t="s">
        <v>297</v>
      </c>
      <c r="F149" s="5" t="s">
        <v>45</v>
      </c>
      <c r="G149" s="97">
        <v>57</v>
      </c>
    </row>
    <row r="150" spans="1:7" ht="12.75">
      <c r="A150" s="151">
        <v>150</v>
      </c>
      <c r="B150" s="144"/>
      <c r="C150" s="145"/>
      <c r="D150" s="145"/>
      <c r="E150" s="145"/>
      <c r="F150" s="5" t="s">
        <v>15</v>
      </c>
      <c r="G150" s="97">
        <v>30</v>
      </c>
    </row>
    <row r="151" spans="1:7" ht="12.75">
      <c r="A151" s="151">
        <v>151</v>
      </c>
      <c r="B151" s="12" t="s">
        <v>673</v>
      </c>
      <c r="C151" s="5" t="s">
        <v>298</v>
      </c>
      <c r="D151" s="5" t="s">
        <v>299</v>
      </c>
      <c r="E151" s="5" t="s">
        <v>300</v>
      </c>
      <c r="F151" s="5"/>
      <c r="G151" s="5"/>
    </row>
    <row r="152" spans="1:7" ht="12.75">
      <c r="A152" s="151">
        <v>152</v>
      </c>
      <c r="B152" s="4" t="s">
        <v>301</v>
      </c>
      <c r="C152" s="5" t="s">
        <v>298</v>
      </c>
      <c r="D152" s="5" t="s">
        <v>299</v>
      </c>
      <c r="E152" s="5" t="s">
        <v>300</v>
      </c>
      <c r="F152" s="5" t="s">
        <v>15</v>
      </c>
      <c r="G152" s="97">
        <v>95</v>
      </c>
    </row>
    <row r="153" spans="1:7" ht="12.75">
      <c r="A153" s="151">
        <v>153</v>
      </c>
      <c r="B153" s="4" t="s">
        <v>6</v>
      </c>
      <c r="C153" s="5"/>
      <c r="D153" s="5"/>
      <c r="E153" s="5"/>
      <c r="F153" s="5"/>
      <c r="G153" s="5"/>
    </row>
    <row r="154" spans="1:7" ht="12.75">
      <c r="A154" s="151">
        <v>154</v>
      </c>
      <c r="B154" s="14" t="s">
        <v>1098</v>
      </c>
      <c r="C154" s="5" t="s">
        <v>302</v>
      </c>
      <c r="D154" s="5" t="s">
        <v>303</v>
      </c>
      <c r="E154" s="5" t="s">
        <v>304</v>
      </c>
      <c r="F154" s="5"/>
      <c r="G154" s="5"/>
    </row>
    <row r="155" spans="1:7" ht="25.5">
      <c r="A155" s="151">
        <v>155</v>
      </c>
      <c r="B155" s="4" t="s">
        <v>1092</v>
      </c>
      <c r="C155" s="5" t="s">
        <v>302</v>
      </c>
      <c r="D155" s="5" t="s">
        <v>303</v>
      </c>
      <c r="E155" s="5" t="s">
        <v>304</v>
      </c>
      <c r="F155" s="5"/>
      <c r="G155" s="5"/>
    </row>
    <row r="156" spans="1:7" ht="25.5">
      <c r="A156" s="151">
        <v>156</v>
      </c>
      <c r="B156" s="12" t="s">
        <v>674</v>
      </c>
      <c r="C156" s="5" t="s">
        <v>305</v>
      </c>
      <c r="D156" s="5" t="s">
        <v>306</v>
      </c>
      <c r="E156" s="5" t="s">
        <v>307</v>
      </c>
      <c r="F156" s="5"/>
      <c r="G156" s="5"/>
    </row>
    <row r="157" spans="1:7" ht="12.75">
      <c r="A157" s="151">
        <v>157</v>
      </c>
      <c r="B157" s="4" t="s">
        <v>308</v>
      </c>
      <c r="C157" s="5" t="s">
        <v>305</v>
      </c>
      <c r="D157" s="5" t="s">
        <v>306</v>
      </c>
      <c r="E157" s="5" t="s">
        <v>307</v>
      </c>
      <c r="F157" s="5" t="s">
        <v>15</v>
      </c>
      <c r="G157" s="97">
        <v>94</v>
      </c>
    </row>
    <row r="158" spans="1:7" ht="25.5">
      <c r="A158" s="151">
        <v>158</v>
      </c>
      <c r="B158" s="12" t="s">
        <v>675</v>
      </c>
      <c r="C158" s="5" t="s">
        <v>309</v>
      </c>
      <c r="D158" s="5" t="s">
        <v>310</v>
      </c>
      <c r="E158" s="5" t="s">
        <v>311</v>
      </c>
      <c r="F158" s="5"/>
      <c r="G158" s="5"/>
    </row>
    <row r="159" spans="1:7" ht="12.75">
      <c r="A159" s="151">
        <v>159</v>
      </c>
      <c r="B159" s="95" t="s">
        <v>312</v>
      </c>
      <c r="C159" s="5" t="s">
        <v>313</v>
      </c>
      <c r="D159" s="5" t="s">
        <v>67</v>
      </c>
      <c r="E159" s="5" t="s">
        <v>314</v>
      </c>
      <c r="F159" s="5" t="s">
        <v>15</v>
      </c>
      <c r="G159" s="97">
        <v>92</v>
      </c>
    </row>
    <row r="160" spans="1:7" ht="12.75">
      <c r="A160" s="151">
        <v>160</v>
      </c>
      <c r="B160" s="4" t="s">
        <v>315</v>
      </c>
      <c r="C160" s="5" t="s">
        <v>316</v>
      </c>
      <c r="D160" s="5" t="s">
        <v>317</v>
      </c>
      <c r="E160" s="5" t="s">
        <v>318</v>
      </c>
      <c r="F160" s="5" t="s">
        <v>15</v>
      </c>
      <c r="G160" s="97">
        <v>83</v>
      </c>
    </row>
    <row r="161" spans="1:7" ht="25.5">
      <c r="A161" s="151">
        <v>161</v>
      </c>
      <c r="B161" s="12" t="s">
        <v>676</v>
      </c>
      <c r="C161" s="5" t="s">
        <v>319</v>
      </c>
      <c r="D161" s="5" t="s">
        <v>320</v>
      </c>
      <c r="E161" s="5" t="s">
        <v>321</v>
      </c>
      <c r="F161" s="5"/>
      <c r="G161" s="5"/>
    </row>
    <row r="162" spans="1:7" ht="12.75">
      <c r="A162" s="151">
        <v>162</v>
      </c>
      <c r="B162" s="4" t="s">
        <v>322</v>
      </c>
      <c r="C162" s="5" t="s">
        <v>319</v>
      </c>
      <c r="D162" s="5" t="s">
        <v>320</v>
      </c>
      <c r="E162" s="5" t="s">
        <v>321</v>
      </c>
      <c r="F162" s="136" t="s">
        <v>37</v>
      </c>
      <c r="G162" s="97">
        <v>95</v>
      </c>
    </row>
    <row r="163" spans="1:7" ht="12.75">
      <c r="A163" s="151">
        <v>163</v>
      </c>
      <c r="B163" s="4"/>
      <c r="C163" s="5"/>
      <c r="D163" s="5"/>
      <c r="E163" s="5"/>
      <c r="F163" s="5" t="s">
        <v>15</v>
      </c>
      <c r="G163" s="97">
        <v>0.9</v>
      </c>
    </row>
    <row r="164" spans="1:7" ht="25.5">
      <c r="A164" s="151">
        <v>164</v>
      </c>
      <c r="B164" s="12" t="s">
        <v>677</v>
      </c>
      <c r="C164" s="5" t="s">
        <v>323</v>
      </c>
      <c r="D164" s="5" t="s">
        <v>238</v>
      </c>
      <c r="E164" s="5" t="s">
        <v>198</v>
      </c>
      <c r="F164" s="5"/>
      <c r="G164" s="5"/>
    </row>
    <row r="165" spans="1:7" ht="12.75">
      <c r="A165" s="151">
        <v>165</v>
      </c>
      <c r="B165" s="4" t="s">
        <v>324</v>
      </c>
      <c r="C165" s="5" t="s">
        <v>325</v>
      </c>
      <c r="D165" s="5" t="s">
        <v>326</v>
      </c>
      <c r="E165" s="5" t="s">
        <v>327</v>
      </c>
      <c r="F165" s="5" t="s">
        <v>15</v>
      </c>
      <c r="G165" s="97">
        <v>90</v>
      </c>
    </row>
    <row r="166" spans="1:7" ht="12.75">
      <c r="A166" s="151">
        <v>166</v>
      </c>
      <c r="B166" s="4"/>
      <c r="C166" s="5"/>
      <c r="D166" s="5"/>
      <c r="E166" s="5"/>
      <c r="F166" s="135" t="s">
        <v>45</v>
      </c>
      <c r="G166" s="97">
        <v>5.5</v>
      </c>
    </row>
    <row r="167" spans="1:7" ht="12.75">
      <c r="A167" s="151">
        <v>167</v>
      </c>
      <c r="B167" s="4" t="s">
        <v>328</v>
      </c>
      <c r="C167" s="5" t="s">
        <v>329</v>
      </c>
      <c r="D167" s="5" t="s">
        <v>330</v>
      </c>
      <c r="E167" s="5" t="s">
        <v>331</v>
      </c>
      <c r="F167" s="5" t="s">
        <v>15</v>
      </c>
      <c r="G167" s="97">
        <v>93</v>
      </c>
    </row>
    <row r="168" spans="1:7" ht="12.75">
      <c r="A168" s="151">
        <v>168</v>
      </c>
      <c r="B168" s="4" t="s">
        <v>332</v>
      </c>
      <c r="C168" s="5" t="s">
        <v>333</v>
      </c>
      <c r="D168" s="5" t="s">
        <v>334</v>
      </c>
      <c r="E168" s="5" t="s">
        <v>335</v>
      </c>
      <c r="F168" s="5" t="s">
        <v>15</v>
      </c>
      <c r="G168" s="97">
        <v>93</v>
      </c>
    </row>
    <row r="169" spans="1:7" ht="25.5">
      <c r="A169" s="151">
        <v>169</v>
      </c>
      <c r="B169" s="12" t="s">
        <v>678</v>
      </c>
      <c r="C169" s="5" t="s">
        <v>22</v>
      </c>
      <c r="D169" s="5" t="s">
        <v>161</v>
      </c>
      <c r="E169" s="5" t="s">
        <v>336</v>
      </c>
      <c r="F169" s="5"/>
      <c r="G169" s="5"/>
    </row>
    <row r="170" spans="1:7" ht="12.75">
      <c r="A170" s="151">
        <v>170</v>
      </c>
      <c r="B170" s="95" t="s">
        <v>337</v>
      </c>
      <c r="C170" s="5" t="s">
        <v>22</v>
      </c>
      <c r="D170" s="5" t="s">
        <v>161</v>
      </c>
      <c r="E170" s="5" t="s">
        <v>336</v>
      </c>
      <c r="F170" s="5" t="s">
        <v>15</v>
      </c>
      <c r="G170" s="97">
        <v>99</v>
      </c>
    </row>
    <row r="171" spans="1:7" ht="25.5">
      <c r="A171" s="151">
        <v>171</v>
      </c>
      <c r="B171" s="12" t="s">
        <v>679</v>
      </c>
      <c r="C171" s="5" t="s">
        <v>338</v>
      </c>
      <c r="D171" s="5" t="s">
        <v>339</v>
      </c>
      <c r="E171" s="5" t="s">
        <v>340</v>
      </c>
      <c r="F171" s="5"/>
      <c r="G171" s="5"/>
    </row>
    <row r="172" spans="1:7" ht="12.75">
      <c r="A172" s="151">
        <v>172</v>
      </c>
      <c r="B172" s="4" t="s">
        <v>341</v>
      </c>
      <c r="C172" s="5" t="s">
        <v>338</v>
      </c>
      <c r="D172" s="5" t="s">
        <v>339</v>
      </c>
      <c r="E172" s="5" t="s">
        <v>340</v>
      </c>
      <c r="F172" s="5" t="s">
        <v>15</v>
      </c>
      <c r="G172" s="97">
        <v>87.4</v>
      </c>
    </row>
    <row r="173" spans="1:7" ht="12.75">
      <c r="A173" s="151">
        <v>173</v>
      </c>
      <c r="B173" s="4"/>
      <c r="C173" s="5"/>
      <c r="D173" s="5"/>
      <c r="E173" s="5"/>
      <c r="F173" s="135" t="s">
        <v>45</v>
      </c>
      <c r="G173" s="5">
        <v>3</v>
      </c>
    </row>
    <row r="174" spans="1:7" ht="25.5">
      <c r="A174" s="151">
        <v>174</v>
      </c>
      <c r="B174" s="12" t="s">
        <v>680</v>
      </c>
      <c r="C174" s="5" t="s">
        <v>342</v>
      </c>
      <c r="D174" s="5" t="s">
        <v>343</v>
      </c>
      <c r="E174" s="5" t="s">
        <v>344</v>
      </c>
      <c r="F174" s="5"/>
      <c r="G174" s="5"/>
    </row>
    <row r="175" spans="1:7" ht="12.75">
      <c r="A175" s="151">
        <v>175</v>
      </c>
      <c r="B175" s="4" t="s">
        <v>345</v>
      </c>
      <c r="C175" s="5" t="s">
        <v>342</v>
      </c>
      <c r="D175" s="5" t="s">
        <v>343</v>
      </c>
      <c r="E175" s="5" t="s">
        <v>344</v>
      </c>
      <c r="F175" s="5" t="s">
        <v>15</v>
      </c>
      <c r="G175" s="97">
        <v>92</v>
      </c>
    </row>
    <row r="176" spans="1:7" ht="25.5">
      <c r="A176" s="151">
        <v>176</v>
      </c>
      <c r="B176" s="12" t="s">
        <v>681</v>
      </c>
      <c r="C176" s="5" t="s">
        <v>346</v>
      </c>
      <c r="D176" s="5" t="s">
        <v>347</v>
      </c>
      <c r="E176" s="5" t="s">
        <v>348</v>
      </c>
      <c r="F176" s="5"/>
      <c r="G176" s="5"/>
    </row>
    <row r="177" spans="1:7" ht="12.75">
      <c r="A177" s="151">
        <v>177</v>
      </c>
      <c r="B177" s="4" t="s">
        <v>349</v>
      </c>
      <c r="C177" s="5" t="s">
        <v>346</v>
      </c>
      <c r="D177" s="5" t="s">
        <v>347</v>
      </c>
      <c r="E177" s="5" t="s">
        <v>348</v>
      </c>
      <c r="F177" s="5" t="s">
        <v>15</v>
      </c>
      <c r="G177" s="97">
        <v>99</v>
      </c>
    </row>
    <row r="178" spans="1:7" ht="25.5">
      <c r="A178" s="151">
        <v>178</v>
      </c>
      <c r="B178" s="12" t="s">
        <v>682</v>
      </c>
      <c r="C178" s="5" t="s">
        <v>350</v>
      </c>
      <c r="D178" s="5" t="s">
        <v>351</v>
      </c>
      <c r="E178" s="5" t="s">
        <v>352</v>
      </c>
      <c r="F178" s="5"/>
      <c r="G178" s="5"/>
    </row>
    <row r="179" spans="1:8" ht="12.75">
      <c r="A179" s="151">
        <v>179</v>
      </c>
      <c r="B179" s="4" t="s">
        <v>353</v>
      </c>
      <c r="C179" s="5" t="s">
        <v>354</v>
      </c>
      <c r="D179" s="5" t="s">
        <v>355</v>
      </c>
      <c r="E179" s="5" t="s">
        <v>356</v>
      </c>
      <c r="F179" s="5" t="s">
        <v>15</v>
      </c>
      <c r="G179" s="97">
        <v>92</v>
      </c>
      <c r="H179" s="2">
        <v>13792</v>
      </c>
    </row>
    <row r="180" spans="1:8" ht="12.75">
      <c r="A180" s="151">
        <v>180</v>
      </c>
      <c r="B180" s="4"/>
      <c r="C180" s="5"/>
      <c r="D180" s="5"/>
      <c r="E180" s="5"/>
      <c r="F180" s="135" t="s">
        <v>45</v>
      </c>
      <c r="G180" s="97">
        <v>4</v>
      </c>
      <c r="H180" s="2">
        <v>594</v>
      </c>
    </row>
    <row r="181" spans="1:7" ht="12.75">
      <c r="A181" s="151">
        <v>181</v>
      </c>
      <c r="B181" s="144" t="s">
        <v>357</v>
      </c>
      <c r="C181" s="145" t="s">
        <v>358</v>
      </c>
      <c r="D181" s="145" t="s">
        <v>359</v>
      </c>
      <c r="E181" s="145" t="s">
        <v>334</v>
      </c>
      <c r="F181" s="135" t="s">
        <v>45</v>
      </c>
      <c r="G181" s="97">
        <v>28</v>
      </c>
    </row>
    <row r="182" spans="1:7" ht="12.75">
      <c r="A182" s="151">
        <v>182</v>
      </c>
      <c r="B182" s="144"/>
      <c r="C182" s="145"/>
      <c r="D182" s="145"/>
      <c r="E182" s="145"/>
      <c r="F182" s="5" t="s">
        <v>15</v>
      </c>
      <c r="G182" s="97">
        <v>38</v>
      </c>
    </row>
    <row r="183" spans="1:7" ht="25.5">
      <c r="A183" s="151">
        <v>183</v>
      </c>
      <c r="B183" s="12" t="s">
        <v>683</v>
      </c>
      <c r="C183" s="5" t="s">
        <v>360</v>
      </c>
      <c r="D183" s="5" t="s">
        <v>361</v>
      </c>
      <c r="E183" s="5" t="s">
        <v>65</v>
      </c>
      <c r="F183" s="5"/>
      <c r="G183" s="5"/>
    </row>
    <row r="184" spans="1:7" ht="12.75">
      <c r="A184" s="151">
        <v>184</v>
      </c>
      <c r="B184" s="4" t="s">
        <v>362</v>
      </c>
      <c r="C184" s="5" t="s">
        <v>360</v>
      </c>
      <c r="D184" s="5" t="s">
        <v>361</v>
      </c>
      <c r="E184" s="5" t="s">
        <v>65</v>
      </c>
      <c r="F184" s="5" t="s">
        <v>15</v>
      </c>
      <c r="G184" s="97">
        <v>95</v>
      </c>
    </row>
    <row r="185" spans="1:7" ht="12.75">
      <c r="A185" s="151">
        <v>185</v>
      </c>
      <c r="B185" s="4" t="s">
        <v>6</v>
      </c>
      <c r="C185" s="5"/>
      <c r="D185" s="5"/>
      <c r="E185" s="5"/>
      <c r="F185" s="5"/>
      <c r="G185" s="5"/>
    </row>
    <row r="186" spans="1:7" ht="12.75">
      <c r="A186" s="151">
        <v>186</v>
      </c>
      <c r="B186" s="14" t="s">
        <v>1099</v>
      </c>
      <c r="C186" s="97">
        <f>C187+C189</f>
        <v>35547</v>
      </c>
      <c r="D186" s="5" t="s">
        <v>364</v>
      </c>
      <c r="E186" s="5" t="s">
        <v>365</v>
      </c>
      <c r="F186" s="5"/>
      <c r="G186" s="5"/>
    </row>
    <row r="187" spans="1:9" ht="12.75">
      <c r="A187" s="151">
        <v>187</v>
      </c>
      <c r="B187" s="94" t="s">
        <v>824</v>
      </c>
      <c r="C187" s="94">
        <v>1137</v>
      </c>
      <c r="D187" s="5"/>
      <c r="E187" s="5"/>
      <c r="F187" s="99" t="s">
        <v>45</v>
      </c>
      <c r="G187" s="131">
        <v>79.5</v>
      </c>
      <c r="H187">
        <v>904</v>
      </c>
      <c r="I187">
        <v>901</v>
      </c>
    </row>
    <row r="188" spans="1:9" ht="12.75">
      <c r="A188" s="151">
        <v>188</v>
      </c>
      <c r="B188" s="95"/>
      <c r="C188" s="5"/>
      <c r="D188" s="5"/>
      <c r="E188" s="5"/>
      <c r="F188" s="98" t="s">
        <v>15</v>
      </c>
      <c r="G188" s="131">
        <v>9.8</v>
      </c>
      <c r="H188">
        <v>111</v>
      </c>
      <c r="I188">
        <v>104</v>
      </c>
    </row>
    <row r="189" spans="1:9" ht="25.5">
      <c r="A189" s="151">
        <v>189</v>
      </c>
      <c r="B189" s="119" t="s">
        <v>1093</v>
      </c>
      <c r="C189" s="5" t="s">
        <v>363</v>
      </c>
      <c r="D189" s="5" t="s">
        <v>364</v>
      </c>
      <c r="E189" s="5" t="s">
        <v>365</v>
      </c>
      <c r="F189" s="5"/>
      <c r="G189" s="5"/>
      <c r="I189" s="3"/>
    </row>
    <row r="190" spans="1:9" ht="25.5">
      <c r="A190" s="151">
        <v>190</v>
      </c>
      <c r="B190" s="12" t="s">
        <v>684</v>
      </c>
      <c r="C190" s="5" t="s">
        <v>366</v>
      </c>
      <c r="D190" s="5" t="s">
        <v>367</v>
      </c>
      <c r="E190" s="5" t="s">
        <v>368</v>
      </c>
      <c r="F190" s="5"/>
      <c r="G190" s="5"/>
      <c r="I190" s="3"/>
    </row>
    <row r="191" spans="1:9" ht="12.75">
      <c r="A191" s="151">
        <v>191</v>
      </c>
      <c r="B191" s="4" t="s">
        <v>369</v>
      </c>
      <c r="C191" s="5" t="s">
        <v>370</v>
      </c>
      <c r="D191" s="5" t="s">
        <v>371</v>
      </c>
      <c r="E191" s="5" t="s">
        <v>372</v>
      </c>
      <c r="F191" s="5" t="s">
        <v>15</v>
      </c>
      <c r="G191" s="97">
        <v>72</v>
      </c>
      <c r="I191" s="3"/>
    </row>
    <row r="192" spans="1:9" ht="12.75">
      <c r="A192" s="151">
        <v>192</v>
      </c>
      <c r="B192" s="4"/>
      <c r="C192" s="5"/>
      <c r="D192" s="5"/>
      <c r="E192" s="5"/>
      <c r="F192" s="99" t="s">
        <v>45</v>
      </c>
      <c r="G192" s="97">
        <v>14.4</v>
      </c>
      <c r="I192" s="3"/>
    </row>
    <row r="193" spans="1:7" ht="12.75">
      <c r="A193" s="151">
        <v>193</v>
      </c>
      <c r="B193" s="4" t="s">
        <v>373</v>
      </c>
      <c r="C193" s="5" t="s">
        <v>219</v>
      </c>
      <c r="D193" s="5" t="s">
        <v>361</v>
      </c>
      <c r="E193" s="5" t="s">
        <v>374</v>
      </c>
      <c r="F193" s="5" t="s">
        <v>15</v>
      </c>
      <c r="G193" s="97">
        <v>96</v>
      </c>
    </row>
    <row r="194" spans="1:10" ht="12.75">
      <c r="A194" s="151">
        <v>194</v>
      </c>
      <c r="B194" s="4" t="s">
        <v>375</v>
      </c>
      <c r="C194" s="5" t="s">
        <v>376</v>
      </c>
      <c r="D194" s="5" t="s">
        <v>377</v>
      </c>
      <c r="E194" s="5" t="s">
        <v>67</v>
      </c>
      <c r="F194" s="5" t="s">
        <v>37</v>
      </c>
      <c r="G194" s="97">
        <v>96</v>
      </c>
      <c r="H194" s="121">
        <f>C194*G194/100</f>
        <v>525.12</v>
      </c>
      <c r="J194" s="3" t="s">
        <v>1106</v>
      </c>
    </row>
    <row r="195" spans="1:7" ht="25.5">
      <c r="A195" s="151">
        <v>195</v>
      </c>
      <c r="B195" s="12" t="s">
        <v>685</v>
      </c>
      <c r="C195" s="5" t="s">
        <v>378</v>
      </c>
      <c r="D195" s="5" t="s">
        <v>379</v>
      </c>
      <c r="E195" s="5" t="s">
        <v>380</v>
      </c>
      <c r="F195" s="5"/>
      <c r="G195" s="5"/>
    </row>
    <row r="196" spans="1:7" ht="12.75">
      <c r="A196" s="151">
        <v>196</v>
      </c>
      <c r="B196" s="4" t="s">
        <v>381</v>
      </c>
      <c r="C196" s="5" t="s">
        <v>378</v>
      </c>
      <c r="D196" s="5" t="s">
        <v>379</v>
      </c>
      <c r="E196" s="5" t="s">
        <v>380</v>
      </c>
      <c r="F196" s="5" t="s">
        <v>15</v>
      </c>
      <c r="G196" s="97">
        <v>91</v>
      </c>
    </row>
    <row r="197" spans="1:7" ht="25.5">
      <c r="A197" s="151">
        <v>197</v>
      </c>
      <c r="B197" s="12" t="s">
        <v>686</v>
      </c>
      <c r="C197" s="5" t="s">
        <v>382</v>
      </c>
      <c r="D197" s="5" t="s">
        <v>108</v>
      </c>
      <c r="E197" s="5" t="s">
        <v>87</v>
      </c>
      <c r="F197" s="5"/>
      <c r="G197" s="5"/>
    </row>
    <row r="198" spans="1:7" ht="12.75">
      <c r="A198" s="151">
        <v>198</v>
      </c>
      <c r="B198" s="4" t="s">
        <v>383</v>
      </c>
      <c r="C198" s="5" t="s">
        <v>384</v>
      </c>
      <c r="D198" s="5" t="s">
        <v>385</v>
      </c>
      <c r="E198" s="5" t="s">
        <v>386</v>
      </c>
      <c r="F198" s="5" t="s">
        <v>15</v>
      </c>
      <c r="G198" s="97">
        <v>77</v>
      </c>
    </row>
    <row r="199" spans="1:7" ht="12.75">
      <c r="A199" s="151">
        <v>199</v>
      </c>
      <c r="B199" s="4" t="s">
        <v>387</v>
      </c>
      <c r="C199" s="5" t="s">
        <v>388</v>
      </c>
      <c r="D199" s="5" t="s">
        <v>389</v>
      </c>
      <c r="E199" s="5" t="s">
        <v>390</v>
      </c>
      <c r="F199" s="5" t="s">
        <v>15</v>
      </c>
      <c r="G199" s="97">
        <v>95</v>
      </c>
    </row>
    <row r="200" spans="1:7" ht="12.75">
      <c r="A200" s="151">
        <v>200</v>
      </c>
      <c r="B200" s="12" t="s">
        <v>687</v>
      </c>
      <c r="C200" s="5" t="s">
        <v>391</v>
      </c>
      <c r="D200" s="5" t="s">
        <v>392</v>
      </c>
      <c r="E200" s="5" t="s">
        <v>393</v>
      </c>
      <c r="F200" s="5"/>
      <c r="G200" s="5"/>
    </row>
    <row r="201" spans="1:7" ht="12.75">
      <c r="A201" s="151">
        <v>201</v>
      </c>
      <c r="B201" s="144" t="s">
        <v>394</v>
      </c>
      <c r="C201" s="145" t="s">
        <v>395</v>
      </c>
      <c r="D201" s="145" t="s">
        <v>396</v>
      </c>
      <c r="E201" s="145" t="s">
        <v>397</v>
      </c>
      <c r="F201" s="5" t="s">
        <v>45</v>
      </c>
      <c r="G201" s="97">
        <v>55</v>
      </c>
    </row>
    <row r="202" spans="1:7" ht="12.75">
      <c r="A202" s="151">
        <v>202</v>
      </c>
      <c r="B202" s="144"/>
      <c r="C202" s="145"/>
      <c r="D202" s="145"/>
      <c r="E202" s="145"/>
      <c r="F202" s="5" t="s">
        <v>15</v>
      </c>
      <c r="G202" s="97">
        <v>31</v>
      </c>
    </row>
    <row r="203" spans="1:7" ht="12.75">
      <c r="A203" s="151">
        <v>203</v>
      </c>
      <c r="B203" s="144" t="s">
        <v>398</v>
      </c>
      <c r="C203" s="145" t="s">
        <v>399</v>
      </c>
      <c r="D203" s="145" t="s">
        <v>400</v>
      </c>
      <c r="E203" s="145" t="s">
        <v>401</v>
      </c>
      <c r="F203" s="5" t="s">
        <v>45</v>
      </c>
      <c r="G203" s="97">
        <v>35</v>
      </c>
    </row>
    <row r="204" spans="1:7" ht="12.75">
      <c r="A204" s="151">
        <v>204</v>
      </c>
      <c r="B204" s="144"/>
      <c r="C204" s="145"/>
      <c r="D204" s="145"/>
      <c r="E204" s="145"/>
      <c r="F204" s="5" t="s">
        <v>15</v>
      </c>
      <c r="G204" s="97">
        <v>59</v>
      </c>
    </row>
    <row r="205" spans="1:7" ht="12.75">
      <c r="A205" s="151">
        <v>205</v>
      </c>
      <c r="B205" s="12" t="s">
        <v>688</v>
      </c>
      <c r="C205" s="5" t="s">
        <v>402</v>
      </c>
      <c r="D205" s="5" t="s">
        <v>403</v>
      </c>
      <c r="E205" s="5" t="s">
        <v>404</v>
      </c>
      <c r="F205" s="5"/>
      <c r="G205" s="5"/>
    </row>
    <row r="206" spans="1:7" ht="12.75">
      <c r="A206" s="151">
        <v>206</v>
      </c>
      <c r="B206" s="144" t="s">
        <v>405</v>
      </c>
      <c r="C206" s="145" t="s">
        <v>406</v>
      </c>
      <c r="D206" s="145" t="s">
        <v>407</v>
      </c>
      <c r="E206" s="145" t="s">
        <v>408</v>
      </c>
      <c r="F206" s="5" t="s">
        <v>45</v>
      </c>
      <c r="G206" s="97">
        <v>60</v>
      </c>
    </row>
    <row r="207" spans="1:7" ht="12.75">
      <c r="A207" s="151">
        <v>207</v>
      </c>
      <c r="B207" s="144"/>
      <c r="C207" s="145"/>
      <c r="D207" s="145"/>
      <c r="E207" s="145"/>
      <c r="F207" s="5" t="s">
        <v>15</v>
      </c>
      <c r="G207" s="97">
        <v>26</v>
      </c>
    </row>
    <row r="208" spans="1:7" ht="12.75">
      <c r="A208" s="151">
        <v>208</v>
      </c>
      <c r="B208" s="144" t="s">
        <v>409</v>
      </c>
      <c r="C208" s="145" t="s">
        <v>410</v>
      </c>
      <c r="D208" s="145" t="s">
        <v>411</v>
      </c>
      <c r="E208" s="145" t="s">
        <v>283</v>
      </c>
      <c r="F208" s="5" t="s">
        <v>45</v>
      </c>
      <c r="G208" s="97">
        <v>31</v>
      </c>
    </row>
    <row r="209" spans="1:7" ht="12.75">
      <c r="A209" s="151">
        <v>209</v>
      </c>
      <c r="B209" s="144"/>
      <c r="C209" s="145"/>
      <c r="D209" s="145"/>
      <c r="E209" s="145"/>
      <c r="F209" s="5" t="s">
        <v>15</v>
      </c>
      <c r="G209" s="97">
        <v>30</v>
      </c>
    </row>
    <row r="210" spans="1:7" ht="25.5">
      <c r="A210" s="151">
        <v>210</v>
      </c>
      <c r="B210" s="12" t="s">
        <v>689</v>
      </c>
      <c r="C210" s="5" t="s">
        <v>412</v>
      </c>
      <c r="D210" s="5" t="s">
        <v>413</v>
      </c>
      <c r="E210" s="5" t="s">
        <v>414</v>
      </c>
      <c r="F210" s="5"/>
      <c r="G210" s="5"/>
    </row>
    <row r="211" spans="1:7" ht="12.75">
      <c r="A211" s="151">
        <v>211</v>
      </c>
      <c r="B211" s="4" t="s">
        <v>415</v>
      </c>
      <c r="C211" s="5" t="s">
        <v>416</v>
      </c>
      <c r="D211" s="5" t="s">
        <v>417</v>
      </c>
      <c r="E211" s="5" t="s">
        <v>418</v>
      </c>
      <c r="F211" s="5" t="s">
        <v>15</v>
      </c>
      <c r="G211" s="97">
        <v>68</v>
      </c>
    </row>
    <row r="212" spans="1:7" ht="12.75">
      <c r="A212" s="151">
        <v>212</v>
      </c>
      <c r="B212" s="144" t="s">
        <v>419</v>
      </c>
      <c r="C212" s="145" t="s">
        <v>420</v>
      </c>
      <c r="D212" s="145" t="s">
        <v>148</v>
      </c>
      <c r="E212" s="145" t="s">
        <v>78</v>
      </c>
      <c r="F212" s="5" t="s">
        <v>15</v>
      </c>
      <c r="G212" s="97">
        <v>43</v>
      </c>
    </row>
    <row r="213" spans="1:7" ht="12.75">
      <c r="A213" s="151">
        <v>213</v>
      </c>
      <c r="B213" s="144"/>
      <c r="C213" s="145"/>
      <c r="D213" s="145"/>
      <c r="E213" s="145"/>
      <c r="F213" s="5" t="s">
        <v>421</v>
      </c>
      <c r="G213" s="97">
        <v>27</v>
      </c>
    </row>
    <row r="214" spans="1:7" ht="25.5">
      <c r="A214" s="151">
        <v>214</v>
      </c>
      <c r="B214" s="12" t="s">
        <v>690</v>
      </c>
      <c r="C214" s="5" t="s">
        <v>422</v>
      </c>
      <c r="D214" s="5" t="s">
        <v>423</v>
      </c>
      <c r="E214" s="5" t="s">
        <v>424</v>
      </c>
      <c r="F214" s="5"/>
      <c r="G214" s="5"/>
    </row>
    <row r="215" spans="1:7" ht="12.75">
      <c r="A215" s="151">
        <v>215</v>
      </c>
      <c r="B215" s="4" t="s">
        <v>425</v>
      </c>
      <c r="C215" s="5" t="s">
        <v>426</v>
      </c>
      <c r="D215" s="5" t="s">
        <v>416</v>
      </c>
      <c r="E215" s="5" t="s">
        <v>427</v>
      </c>
      <c r="F215" s="5" t="s">
        <v>15</v>
      </c>
      <c r="G215" s="97">
        <v>75</v>
      </c>
    </row>
    <row r="216" spans="1:7" ht="12.75">
      <c r="A216" s="151">
        <v>216</v>
      </c>
      <c r="B216" s="4" t="s">
        <v>428</v>
      </c>
      <c r="C216" s="5" t="s">
        <v>429</v>
      </c>
      <c r="D216" s="5" t="s">
        <v>430</v>
      </c>
      <c r="E216" s="5" t="s">
        <v>431</v>
      </c>
      <c r="F216" s="5" t="s">
        <v>15</v>
      </c>
      <c r="G216" s="97">
        <v>94</v>
      </c>
    </row>
    <row r="217" spans="1:7" ht="12.75">
      <c r="A217" s="151">
        <v>217</v>
      </c>
      <c r="B217" s="4" t="s">
        <v>432</v>
      </c>
      <c r="C217" s="5" t="s">
        <v>433</v>
      </c>
      <c r="D217" s="5" t="s">
        <v>279</v>
      </c>
      <c r="E217" s="5" t="s">
        <v>434</v>
      </c>
      <c r="F217" s="5" t="s">
        <v>15</v>
      </c>
      <c r="G217" s="97">
        <v>99</v>
      </c>
    </row>
    <row r="218" spans="1:7" ht="25.5">
      <c r="A218" s="151">
        <v>218</v>
      </c>
      <c r="B218" s="12" t="s">
        <v>691</v>
      </c>
      <c r="C218" s="5" t="s">
        <v>435</v>
      </c>
      <c r="D218" s="5" t="s">
        <v>436</v>
      </c>
      <c r="E218" s="5" t="s">
        <v>437</v>
      </c>
      <c r="F218" s="5"/>
      <c r="G218" s="5"/>
    </row>
    <row r="219" spans="1:7" ht="12.75">
      <c r="A219" s="151">
        <v>219</v>
      </c>
      <c r="B219" s="144" t="s">
        <v>438</v>
      </c>
      <c r="C219" s="145" t="s">
        <v>439</v>
      </c>
      <c r="D219" s="145" t="s">
        <v>440</v>
      </c>
      <c r="E219" s="145" t="s">
        <v>441</v>
      </c>
      <c r="F219" s="5" t="s">
        <v>45</v>
      </c>
      <c r="G219" s="97">
        <v>60</v>
      </c>
    </row>
    <row r="220" spans="1:7" ht="12.75">
      <c r="A220" s="151">
        <v>220</v>
      </c>
      <c r="B220" s="144"/>
      <c r="C220" s="145"/>
      <c r="D220" s="145"/>
      <c r="E220" s="145"/>
      <c r="F220" s="5" t="s">
        <v>15</v>
      </c>
      <c r="G220" s="97">
        <v>29</v>
      </c>
    </row>
    <row r="221" spans="1:7" ht="12.75">
      <c r="A221" s="151">
        <v>221</v>
      </c>
      <c r="B221" s="4" t="s">
        <v>442</v>
      </c>
      <c r="C221" s="5" t="s">
        <v>443</v>
      </c>
      <c r="D221" s="5" t="s">
        <v>444</v>
      </c>
      <c r="E221" s="5" t="s">
        <v>445</v>
      </c>
      <c r="F221" s="5" t="s">
        <v>15</v>
      </c>
      <c r="G221" s="97">
        <v>57</v>
      </c>
    </row>
    <row r="222" spans="1:7" ht="12.75">
      <c r="A222" s="151">
        <v>222</v>
      </c>
      <c r="B222" s="144" t="s">
        <v>446</v>
      </c>
      <c r="C222" s="145" t="s">
        <v>447</v>
      </c>
      <c r="D222" s="145" t="s">
        <v>448</v>
      </c>
      <c r="E222" s="145" t="s">
        <v>449</v>
      </c>
      <c r="F222" s="5" t="s">
        <v>45</v>
      </c>
      <c r="G222" s="97">
        <v>31</v>
      </c>
    </row>
    <row r="223" spans="1:7" ht="12.75">
      <c r="A223" s="151">
        <v>223</v>
      </c>
      <c r="B223" s="144"/>
      <c r="C223" s="145"/>
      <c r="D223" s="145"/>
      <c r="E223" s="145"/>
      <c r="F223" s="5" t="s">
        <v>15</v>
      </c>
      <c r="G223" s="97">
        <v>62</v>
      </c>
    </row>
    <row r="224" spans="1:10" ht="12.75">
      <c r="A224" s="151">
        <v>224</v>
      </c>
      <c r="B224" s="12" t="s">
        <v>692</v>
      </c>
      <c r="C224" s="5" t="s">
        <v>450</v>
      </c>
      <c r="D224" s="5" t="s">
        <v>451</v>
      </c>
      <c r="E224" s="5" t="s">
        <v>452</v>
      </c>
      <c r="F224" s="5"/>
      <c r="G224" s="5"/>
      <c r="J224" s="3" t="s">
        <v>1106</v>
      </c>
    </row>
    <row r="225" spans="1:8" ht="12.75">
      <c r="A225" s="151">
        <v>225</v>
      </c>
      <c r="B225" s="4" t="s">
        <v>453</v>
      </c>
      <c r="C225" s="5" t="s">
        <v>450</v>
      </c>
      <c r="D225" s="5" t="s">
        <v>451</v>
      </c>
      <c r="E225" s="5" t="s">
        <v>452</v>
      </c>
      <c r="F225" s="5" t="s">
        <v>37</v>
      </c>
      <c r="G225" s="97">
        <v>79</v>
      </c>
      <c r="H225" s="2">
        <f>C225*G225/100</f>
        <v>5379.9</v>
      </c>
    </row>
    <row r="226" spans="1:8" ht="12.75">
      <c r="A226" s="151">
        <v>226</v>
      </c>
      <c r="B226" s="4"/>
      <c r="C226" s="5"/>
      <c r="D226" s="5"/>
      <c r="E226" s="5"/>
      <c r="F226" s="5" t="s">
        <v>29</v>
      </c>
      <c r="G226" s="97">
        <v>8.6</v>
      </c>
      <c r="H226" s="121">
        <f>C225*G226/100</f>
        <v>585.66</v>
      </c>
    </row>
    <row r="227" spans="1:7" ht="12.75">
      <c r="A227" s="151">
        <v>227</v>
      </c>
      <c r="B227" s="4"/>
      <c r="C227" s="5"/>
      <c r="D227" s="5"/>
      <c r="E227" s="5"/>
      <c r="F227" s="5" t="s">
        <v>45</v>
      </c>
      <c r="G227" s="97">
        <v>7.3</v>
      </c>
    </row>
    <row r="228" spans="1:7" ht="25.5">
      <c r="A228" s="151">
        <v>228</v>
      </c>
      <c r="B228" s="12" t="s">
        <v>693</v>
      </c>
      <c r="C228" s="5" t="s">
        <v>454</v>
      </c>
      <c r="D228" s="5" t="s">
        <v>372</v>
      </c>
      <c r="E228" s="5" t="s">
        <v>455</v>
      </c>
      <c r="F228" s="5"/>
      <c r="G228" s="5"/>
    </row>
    <row r="229" spans="1:7" ht="12.75">
      <c r="A229" s="151">
        <v>229</v>
      </c>
      <c r="B229" s="4" t="s">
        <v>456</v>
      </c>
      <c r="C229" s="5" t="s">
        <v>372</v>
      </c>
      <c r="D229" s="5" t="s">
        <v>457</v>
      </c>
      <c r="E229" s="5" t="s">
        <v>458</v>
      </c>
      <c r="F229" s="5" t="s">
        <v>15</v>
      </c>
      <c r="G229" s="97">
        <v>97</v>
      </c>
    </row>
    <row r="230" spans="1:7" ht="12.75">
      <c r="A230" s="151">
        <v>230</v>
      </c>
      <c r="B230" s="4" t="s">
        <v>459</v>
      </c>
      <c r="C230" s="5" t="s">
        <v>119</v>
      </c>
      <c r="D230" s="5" t="s">
        <v>460</v>
      </c>
      <c r="E230" s="5" t="s">
        <v>461</v>
      </c>
      <c r="F230" s="5" t="s">
        <v>15</v>
      </c>
      <c r="G230" s="97">
        <v>88</v>
      </c>
    </row>
    <row r="231" spans="1:7" ht="25.5">
      <c r="A231" s="151">
        <v>231</v>
      </c>
      <c r="B231" s="4" t="s">
        <v>462</v>
      </c>
      <c r="C231" s="5" t="s">
        <v>463</v>
      </c>
      <c r="D231" s="5" t="s">
        <v>464</v>
      </c>
      <c r="E231" s="5" t="s">
        <v>465</v>
      </c>
      <c r="F231" s="5" t="s">
        <v>15</v>
      </c>
      <c r="G231" s="97">
        <v>99</v>
      </c>
    </row>
    <row r="232" spans="1:7" ht="25.5">
      <c r="A232" s="151">
        <v>232</v>
      </c>
      <c r="B232" s="4" t="s">
        <v>466</v>
      </c>
      <c r="C232" s="5" t="s">
        <v>467</v>
      </c>
      <c r="D232" s="5" t="s">
        <v>468</v>
      </c>
      <c r="E232" s="5" t="s">
        <v>296</v>
      </c>
      <c r="F232" s="5" t="s">
        <v>15</v>
      </c>
      <c r="G232" s="97">
        <v>99</v>
      </c>
    </row>
    <row r="233" spans="1:7" ht="25.5">
      <c r="A233" s="151">
        <v>233</v>
      </c>
      <c r="B233" s="12" t="s">
        <v>694</v>
      </c>
      <c r="C233" s="5" t="s">
        <v>469</v>
      </c>
      <c r="D233" s="5" t="s">
        <v>470</v>
      </c>
      <c r="E233" s="5" t="s">
        <v>471</v>
      </c>
      <c r="F233" s="5"/>
      <c r="G233" s="5"/>
    </row>
    <row r="234" spans="1:7" ht="12.75">
      <c r="A234" s="151">
        <v>234</v>
      </c>
      <c r="B234" s="4" t="s">
        <v>472</v>
      </c>
      <c r="C234" s="5" t="s">
        <v>469</v>
      </c>
      <c r="D234" s="5" t="s">
        <v>470</v>
      </c>
      <c r="E234" s="5" t="s">
        <v>471</v>
      </c>
      <c r="F234" s="5" t="s">
        <v>15</v>
      </c>
      <c r="G234" s="97">
        <v>98</v>
      </c>
    </row>
    <row r="235" spans="1:7" ht="25.5">
      <c r="A235" s="151">
        <v>235</v>
      </c>
      <c r="B235" s="12" t="s">
        <v>695</v>
      </c>
      <c r="C235" s="5" t="s">
        <v>473</v>
      </c>
      <c r="D235" s="5" t="s">
        <v>474</v>
      </c>
      <c r="E235" s="5" t="s">
        <v>475</v>
      </c>
      <c r="F235" s="5"/>
      <c r="G235" s="5"/>
    </row>
    <row r="236" spans="1:7" ht="12.75">
      <c r="A236" s="151">
        <v>236</v>
      </c>
      <c r="B236" s="4" t="s">
        <v>476</v>
      </c>
      <c r="C236" s="5" t="s">
        <v>473</v>
      </c>
      <c r="D236" s="5" t="s">
        <v>474</v>
      </c>
      <c r="E236" s="5" t="s">
        <v>475</v>
      </c>
      <c r="F236" s="5" t="s">
        <v>15</v>
      </c>
      <c r="G236" s="97">
        <v>95.3</v>
      </c>
    </row>
    <row r="237" spans="1:7" ht="12.75">
      <c r="A237" s="151">
        <v>237</v>
      </c>
      <c r="B237" s="4"/>
      <c r="C237" s="5"/>
      <c r="D237" s="5"/>
      <c r="E237" s="5"/>
      <c r="F237" s="5" t="s">
        <v>45</v>
      </c>
      <c r="G237" s="5">
        <v>3.1</v>
      </c>
    </row>
    <row r="238" spans="1:7" ht="12.75">
      <c r="A238" s="151">
        <v>238</v>
      </c>
      <c r="B238" s="4" t="s">
        <v>6</v>
      </c>
      <c r="C238" s="5"/>
      <c r="D238" s="5"/>
      <c r="E238" s="5"/>
      <c r="F238" s="5"/>
      <c r="G238" s="5"/>
    </row>
    <row r="239" spans="1:7" ht="12.75">
      <c r="A239" s="151">
        <v>239</v>
      </c>
      <c r="B239" s="14" t="s">
        <v>1086</v>
      </c>
      <c r="C239" s="5">
        <v>18654</v>
      </c>
      <c r="D239" s="5" t="s">
        <v>478</v>
      </c>
      <c r="E239" s="5" t="s">
        <v>479</v>
      </c>
      <c r="F239" s="5"/>
      <c r="G239" s="5"/>
    </row>
    <row r="240" spans="1:9" ht="12.75">
      <c r="A240" s="151">
        <v>240</v>
      </c>
      <c r="B240" s="94" t="s">
        <v>825</v>
      </c>
      <c r="C240" s="94">
        <v>4309</v>
      </c>
      <c r="D240" s="5"/>
      <c r="E240" s="5"/>
      <c r="F240" s="21" t="s">
        <v>762</v>
      </c>
      <c r="G240" s="131">
        <v>85.5</v>
      </c>
      <c r="H240">
        <v>3686</v>
      </c>
      <c r="I240">
        <v>3657</v>
      </c>
    </row>
    <row r="241" spans="1:9" ht="12.75">
      <c r="A241" s="151">
        <v>241</v>
      </c>
      <c r="B241" s="94"/>
      <c r="C241" s="94"/>
      <c r="D241" s="5"/>
      <c r="E241" s="5"/>
      <c r="F241" s="18" t="s">
        <v>747</v>
      </c>
      <c r="G241" s="131">
        <v>5.7</v>
      </c>
      <c r="H241">
        <v>245</v>
      </c>
      <c r="I241">
        <v>215</v>
      </c>
    </row>
    <row r="242" spans="1:7" ht="12.75">
      <c r="A242" s="151">
        <v>242</v>
      </c>
      <c r="B242" s="119" t="s">
        <v>1094</v>
      </c>
      <c r="C242" s="5" t="s">
        <v>477</v>
      </c>
      <c r="D242" s="5" t="s">
        <v>478</v>
      </c>
      <c r="E242" s="5" t="s">
        <v>479</v>
      </c>
      <c r="F242" s="5"/>
      <c r="G242" s="5"/>
    </row>
    <row r="243" spans="1:7" ht="25.5">
      <c r="A243" s="151">
        <v>243</v>
      </c>
      <c r="B243" s="12" t="s">
        <v>696</v>
      </c>
      <c r="C243" s="5" t="s">
        <v>129</v>
      </c>
      <c r="D243" s="5" t="s">
        <v>480</v>
      </c>
      <c r="E243" s="5" t="s">
        <v>176</v>
      </c>
      <c r="F243" s="5"/>
      <c r="G243" s="5"/>
    </row>
    <row r="244" spans="1:7" ht="12.75">
      <c r="A244" s="151">
        <v>244</v>
      </c>
      <c r="B244" s="4" t="s">
        <v>481</v>
      </c>
      <c r="C244" s="5" t="s">
        <v>482</v>
      </c>
      <c r="D244" s="5" t="s">
        <v>483</v>
      </c>
      <c r="E244" s="5" t="s">
        <v>484</v>
      </c>
      <c r="F244" s="5" t="s">
        <v>45</v>
      </c>
      <c r="G244" s="97">
        <v>99</v>
      </c>
    </row>
    <row r="245" spans="1:7" ht="12.75">
      <c r="A245" s="151">
        <v>245</v>
      </c>
      <c r="B245" s="4" t="s">
        <v>485</v>
      </c>
      <c r="C245" s="5" t="s">
        <v>317</v>
      </c>
      <c r="D245" s="5" t="s">
        <v>259</v>
      </c>
      <c r="E245" s="5" t="s">
        <v>486</v>
      </c>
      <c r="F245" s="5" t="s">
        <v>45</v>
      </c>
      <c r="G245" s="97">
        <v>96</v>
      </c>
    </row>
    <row r="246" spans="1:7" ht="12.75">
      <c r="A246" s="151">
        <v>246</v>
      </c>
      <c r="B246" s="4" t="s">
        <v>487</v>
      </c>
      <c r="C246" s="5" t="s">
        <v>488</v>
      </c>
      <c r="D246" s="5" t="s">
        <v>489</v>
      </c>
      <c r="E246" s="5" t="s">
        <v>490</v>
      </c>
      <c r="F246" s="5" t="s">
        <v>45</v>
      </c>
      <c r="G246" s="97">
        <v>94</v>
      </c>
    </row>
    <row r="247" spans="1:7" ht="25.5">
      <c r="A247" s="151">
        <v>247</v>
      </c>
      <c r="B247" s="12" t="s">
        <v>697</v>
      </c>
      <c r="C247" s="5" t="s">
        <v>491</v>
      </c>
      <c r="D247" s="5" t="s">
        <v>492</v>
      </c>
      <c r="E247" s="5" t="s">
        <v>493</v>
      </c>
      <c r="F247" s="5"/>
      <c r="G247" s="96"/>
    </row>
    <row r="248" spans="1:7" ht="12.75">
      <c r="A248" s="151">
        <v>248</v>
      </c>
      <c r="B248" s="4" t="s">
        <v>494</v>
      </c>
      <c r="C248" s="5" t="s">
        <v>495</v>
      </c>
      <c r="D248" s="5" t="s">
        <v>496</v>
      </c>
      <c r="E248" s="5" t="s">
        <v>497</v>
      </c>
      <c r="F248" s="5" t="s">
        <v>45</v>
      </c>
      <c r="G248" s="97">
        <v>89</v>
      </c>
    </row>
    <row r="249" spans="1:8" ht="12.75">
      <c r="A249" s="151">
        <v>249</v>
      </c>
      <c r="B249" s="4"/>
      <c r="C249" s="5"/>
      <c r="D249" s="5"/>
      <c r="E249" s="5"/>
      <c r="F249" s="5" t="s">
        <v>871</v>
      </c>
      <c r="G249" s="120">
        <v>4.9</v>
      </c>
      <c r="H249" s="121">
        <f>G249*C248/100</f>
        <v>206.584</v>
      </c>
    </row>
    <row r="250" spans="1:7" ht="12.75">
      <c r="A250" s="151">
        <v>250</v>
      </c>
      <c r="B250" s="4" t="s">
        <v>498</v>
      </c>
      <c r="C250" s="5" t="s">
        <v>499</v>
      </c>
      <c r="D250" s="5" t="s">
        <v>260</v>
      </c>
      <c r="E250" s="5" t="s">
        <v>260</v>
      </c>
      <c r="F250" s="5" t="s">
        <v>45</v>
      </c>
      <c r="G250" s="97">
        <v>90</v>
      </c>
    </row>
    <row r="251" spans="1:7" ht="12.75">
      <c r="A251" s="151">
        <v>251</v>
      </c>
      <c r="B251" s="4" t="s">
        <v>500</v>
      </c>
      <c r="C251" s="5" t="s">
        <v>501</v>
      </c>
      <c r="D251" s="5" t="s">
        <v>147</v>
      </c>
      <c r="E251" s="5" t="s">
        <v>247</v>
      </c>
      <c r="F251" s="5" t="s">
        <v>45</v>
      </c>
      <c r="G251" s="97">
        <v>96</v>
      </c>
    </row>
    <row r="252" spans="1:7" ht="12.75">
      <c r="A252" s="151">
        <v>252</v>
      </c>
      <c r="B252" s="4" t="s">
        <v>502</v>
      </c>
      <c r="C252" s="5" t="s">
        <v>503</v>
      </c>
      <c r="D252" s="5" t="s">
        <v>504</v>
      </c>
      <c r="E252" s="5" t="s">
        <v>505</v>
      </c>
      <c r="F252" s="5" t="s">
        <v>45</v>
      </c>
      <c r="G252" s="97">
        <v>97</v>
      </c>
    </row>
    <row r="253" spans="1:7" ht="25.5">
      <c r="A253" s="151">
        <v>253</v>
      </c>
      <c r="B253" s="12" t="s">
        <v>698</v>
      </c>
      <c r="C253" s="5" t="s">
        <v>506</v>
      </c>
      <c r="D253" s="5" t="s">
        <v>461</v>
      </c>
      <c r="E253" s="5" t="s">
        <v>507</v>
      </c>
      <c r="F253" s="5"/>
      <c r="G253" s="96"/>
    </row>
    <row r="254" spans="1:7" ht="12.75">
      <c r="A254" s="151">
        <v>254</v>
      </c>
      <c r="B254" s="4" t="s">
        <v>508</v>
      </c>
      <c r="C254" s="5" t="s">
        <v>506</v>
      </c>
      <c r="D254" s="5" t="s">
        <v>461</v>
      </c>
      <c r="E254" s="5" t="s">
        <v>507</v>
      </c>
      <c r="F254" s="5" t="s">
        <v>15</v>
      </c>
      <c r="G254" s="97">
        <v>99</v>
      </c>
    </row>
    <row r="255" spans="1:7" ht="25.5">
      <c r="A255" s="151">
        <v>255</v>
      </c>
      <c r="B255" s="12" t="s">
        <v>699</v>
      </c>
      <c r="C255" s="5" t="s">
        <v>509</v>
      </c>
      <c r="D255" s="5" t="s">
        <v>510</v>
      </c>
      <c r="E255" s="5" t="s">
        <v>511</v>
      </c>
      <c r="F255" s="5"/>
      <c r="G255" s="96"/>
    </row>
    <row r="256" spans="1:7" ht="12.75">
      <c r="A256" s="151">
        <v>256</v>
      </c>
      <c r="B256" s="146" t="s">
        <v>512</v>
      </c>
      <c r="C256" s="145" t="s">
        <v>513</v>
      </c>
      <c r="D256" s="145" t="s">
        <v>514</v>
      </c>
      <c r="E256" s="145" t="s">
        <v>515</v>
      </c>
      <c r="F256" s="5" t="s">
        <v>45</v>
      </c>
      <c r="G256" s="97">
        <v>69</v>
      </c>
    </row>
    <row r="257" spans="1:7" ht="12.75">
      <c r="A257" s="151">
        <v>257</v>
      </c>
      <c r="B257" s="146"/>
      <c r="C257" s="145"/>
      <c r="D257" s="145"/>
      <c r="E257" s="145"/>
      <c r="F257" s="5" t="s">
        <v>15</v>
      </c>
      <c r="G257" s="97">
        <v>28</v>
      </c>
    </row>
    <row r="258" spans="1:7" ht="12.75">
      <c r="A258" s="151">
        <v>258</v>
      </c>
      <c r="B258" s="4" t="s">
        <v>516</v>
      </c>
      <c r="C258" s="5" t="s">
        <v>517</v>
      </c>
      <c r="D258" s="5" t="s">
        <v>503</v>
      </c>
      <c r="E258" s="5" t="s">
        <v>518</v>
      </c>
      <c r="F258" s="5" t="s">
        <v>15</v>
      </c>
      <c r="G258" s="97">
        <v>99</v>
      </c>
    </row>
    <row r="259" spans="1:7" ht="25.5">
      <c r="A259" s="151">
        <v>259</v>
      </c>
      <c r="B259" s="12" t="s">
        <v>700</v>
      </c>
      <c r="C259" s="5" t="s">
        <v>519</v>
      </c>
      <c r="D259" s="5" t="s">
        <v>314</v>
      </c>
      <c r="E259" s="5" t="s">
        <v>520</v>
      </c>
      <c r="F259" s="139" t="s">
        <v>15</v>
      </c>
      <c r="G259" s="140">
        <f>431/C259*100</f>
        <v>67.02954898911354</v>
      </c>
    </row>
    <row r="260" spans="1:8" ht="12.75">
      <c r="A260" s="151">
        <v>260</v>
      </c>
      <c r="B260" s="4" t="s">
        <v>521</v>
      </c>
      <c r="C260" s="5" t="s">
        <v>522</v>
      </c>
      <c r="D260" s="5" t="s">
        <v>523</v>
      </c>
      <c r="E260" s="5" t="s">
        <v>524</v>
      </c>
      <c r="F260" s="5" t="s">
        <v>15</v>
      </c>
      <c r="G260" s="97">
        <v>82</v>
      </c>
      <c r="H260" s="121">
        <f>G260*C260/100</f>
        <v>305.86</v>
      </c>
    </row>
    <row r="261" spans="1:8" ht="12.75">
      <c r="A261" s="151">
        <v>261</v>
      </c>
      <c r="B261" s="4" t="s">
        <v>525</v>
      </c>
      <c r="C261" s="5" t="s">
        <v>467</v>
      </c>
      <c r="D261" s="5" t="s">
        <v>483</v>
      </c>
      <c r="E261" s="5" t="s">
        <v>526</v>
      </c>
      <c r="F261" s="5" t="s">
        <v>45</v>
      </c>
      <c r="G261" s="97">
        <v>70</v>
      </c>
      <c r="H261" s="121">
        <f>G261*C261/100</f>
        <v>84.7</v>
      </c>
    </row>
    <row r="262" spans="1:12" ht="12.75">
      <c r="A262" s="151">
        <v>262</v>
      </c>
      <c r="B262" s="4" t="s">
        <v>527</v>
      </c>
      <c r="C262" s="5" t="s">
        <v>499</v>
      </c>
      <c r="D262" s="5" t="s">
        <v>138</v>
      </c>
      <c r="E262" s="5" t="s">
        <v>528</v>
      </c>
      <c r="F262" s="5" t="s">
        <v>15</v>
      </c>
      <c r="G262" s="97">
        <v>60</v>
      </c>
      <c r="H262" s="121">
        <f>G262*C262/100</f>
        <v>6</v>
      </c>
      <c r="K262"/>
      <c r="L262"/>
    </row>
    <row r="263" spans="1:10" ht="12.75">
      <c r="A263" s="151">
        <v>263</v>
      </c>
      <c r="B263" s="4" t="s">
        <v>529</v>
      </c>
      <c r="C263" s="5" t="s">
        <v>530</v>
      </c>
      <c r="D263" s="5" t="s">
        <v>297</v>
      </c>
      <c r="E263" s="5" t="s">
        <v>531</v>
      </c>
      <c r="F263" s="5" t="s">
        <v>15</v>
      </c>
      <c r="G263" s="96">
        <v>86</v>
      </c>
      <c r="H263" s="121">
        <f>G263*C263/100</f>
        <v>119.54</v>
      </c>
      <c r="J263"/>
    </row>
    <row r="264" spans="1:10" ht="12.75">
      <c r="A264" s="151">
        <v>264</v>
      </c>
      <c r="B264" s="12" t="s">
        <v>701</v>
      </c>
      <c r="C264" s="5" t="s">
        <v>255</v>
      </c>
      <c r="D264" s="5" t="s">
        <v>532</v>
      </c>
      <c r="E264" s="5" t="s">
        <v>533</v>
      </c>
      <c r="F264" s="5"/>
      <c r="G264" s="96"/>
      <c r="J264"/>
    </row>
    <row r="265" spans="1:10" ht="12.75">
      <c r="A265" s="151">
        <v>265</v>
      </c>
      <c r="B265" s="4" t="s">
        <v>534</v>
      </c>
      <c r="C265" s="5" t="s">
        <v>255</v>
      </c>
      <c r="D265" s="5" t="s">
        <v>532</v>
      </c>
      <c r="E265" s="5" t="s">
        <v>533</v>
      </c>
      <c r="F265" s="5" t="s">
        <v>45</v>
      </c>
      <c r="G265" s="97">
        <v>91</v>
      </c>
      <c r="J265"/>
    </row>
    <row r="266" spans="1:10" ht="12.75">
      <c r="A266" s="151">
        <v>266</v>
      </c>
      <c r="B266" s="4" t="s">
        <v>6</v>
      </c>
      <c r="C266" s="5"/>
      <c r="D266" s="5"/>
      <c r="E266" s="5"/>
      <c r="F266" s="5"/>
      <c r="G266" s="29"/>
      <c r="J266"/>
    </row>
    <row r="267" spans="1:9" ht="12.75">
      <c r="A267" s="151">
        <v>267</v>
      </c>
      <c r="B267" s="14" t="s">
        <v>1087</v>
      </c>
      <c r="C267" s="5">
        <v>52196</v>
      </c>
      <c r="D267" s="5" t="s">
        <v>536</v>
      </c>
      <c r="E267" s="5" t="s">
        <v>537</v>
      </c>
      <c r="F267" s="18" t="s">
        <v>747</v>
      </c>
      <c r="G267" s="134">
        <f>H267/C$267*100</f>
        <v>60.726875622653075</v>
      </c>
      <c r="H267">
        <v>31697</v>
      </c>
      <c r="I267">
        <v>30765</v>
      </c>
    </row>
    <row r="268" spans="1:9" ht="12.75">
      <c r="A268" s="151">
        <v>268</v>
      </c>
      <c r="B268" s="132"/>
      <c r="C268" s="133"/>
      <c r="D268" s="5"/>
      <c r="E268" s="5"/>
      <c r="F268" s="21" t="s">
        <v>762</v>
      </c>
      <c r="G268" s="134">
        <f>H268/C$267*100</f>
        <v>24.530615372825505</v>
      </c>
      <c r="H268">
        <v>12804</v>
      </c>
      <c r="I268">
        <v>12726</v>
      </c>
    </row>
    <row r="269" spans="1:9" ht="12.75">
      <c r="A269" s="151">
        <v>269</v>
      </c>
      <c r="B269" s="132"/>
      <c r="C269" s="133"/>
      <c r="D269" s="5"/>
      <c r="E269" s="5"/>
      <c r="F269" s="19" t="s">
        <v>727</v>
      </c>
      <c r="G269" s="134">
        <f>H269/C$267*100</f>
        <v>8.939382328147751</v>
      </c>
      <c r="H269">
        <v>4666</v>
      </c>
      <c r="I269">
        <v>4430</v>
      </c>
    </row>
    <row r="270" spans="1:9" ht="12.75">
      <c r="A270" s="151">
        <v>270</v>
      </c>
      <c r="B270" s="132"/>
      <c r="C270" s="133"/>
      <c r="D270" s="5"/>
      <c r="E270" s="5"/>
      <c r="F270" t="s">
        <v>776</v>
      </c>
      <c r="G270" s="134">
        <f>H270/C$267*100</f>
        <v>1.2817074105295425</v>
      </c>
      <c r="H270">
        <v>669</v>
      </c>
      <c r="I270">
        <v>538</v>
      </c>
    </row>
    <row r="271" spans="1:9" ht="12.75">
      <c r="A271" s="151">
        <v>271</v>
      </c>
      <c r="B271" s="19" t="s">
        <v>826</v>
      </c>
      <c r="C271" s="19">
        <v>32903</v>
      </c>
      <c r="D271" s="5"/>
      <c r="E271" s="5"/>
      <c r="F271" s="18" t="s">
        <v>747</v>
      </c>
      <c r="G271" s="131">
        <v>49.6</v>
      </c>
      <c r="H271">
        <v>16318</v>
      </c>
      <c r="I271">
        <v>15788</v>
      </c>
    </row>
    <row r="272" spans="1:9" ht="12.75">
      <c r="A272" s="151">
        <v>272</v>
      </c>
      <c r="B272" s="94"/>
      <c r="C272" s="94"/>
      <c r="D272" s="5"/>
      <c r="E272" s="5"/>
      <c r="F272" s="21" t="s">
        <v>762</v>
      </c>
      <c r="G272" s="131">
        <v>35.3</v>
      </c>
      <c r="H272">
        <v>11612</v>
      </c>
      <c r="I272">
        <v>11540</v>
      </c>
    </row>
    <row r="273" spans="1:9" ht="12.75">
      <c r="A273" s="151">
        <v>273</v>
      </c>
      <c r="B273" s="94"/>
      <c r="C273" s="94"/>
      <c r="D273" s="5"/>
      <c r="E273" s="5"/>
      <c r="F273" s="19" t="s">
        <v>727</v>
      </c>
      <c r="G273" s="131">
        <v>6.9</v>
      </c>
      <c r="H273">
        <v>2256</v>
      </c>
      <c r="I273">
        <v>2061</v>
      </c>
    </row>
    <row r="274" spans="1:7" ht="25.5">
      <c r="A274" s="151">
        <v>274</v>
      </c>
      <c r="B274" s="119" t="s">
        <v>1095</v>
      </c>
      <c r="C274" s="5" t="s">
        <v>535</v>
      </c>
      <c r="D274" s="5" t="s">
        <v>536</v>
      </c>
      <c r="E274" s="5" t="s">
        <v>537</v>
      </c>
      <c r="F274" s="5"/>
      <c r="G274" s="5"/>
    </row>
    <row r="275" spans="1:7" ht="25.5">
      <c r="A275" s="151">
        <v>275</v>
      </c>
      <c r="B275" s="12" t="s">
        <v>702</v>
      </c>
      <c r="C275" s="5" t="s">
        <v>538</v>
      </c>
      <c r="D275" s="5" t="s">
        <v>539</v>
      </c>
      <c r="E275" s="5" t="s">
        <v>540</v>
      </c>
      <c r="F275" s="5"/>
      <c r="G275" s="5"/>
    </row>
    <row r="276" spans="1:7" ht="12.75">
      <c r="A276" s="151">
        <v>276</v>
      </c>
      <c r="B276" s="4" t="s">
        <v>541</v>
      </c>
      <c r="C276" s="5" t="s">
        <v>538</v>
      </c>
      <c r="D276" s="5" t="s">
        <v>539</v>
      </c>
      <c r="E276" s="5" t="s">
        <v>540</v>
      </c>
      <c r="F276" s="5" t="s">
        <v>15</v>
      </c>
      <c r="G276" s="97">
        <v>93</v>
      </c>
    </row>
    <row r="277" spans="1:7" ht="25.5">
      <c r="A277" s="151">
        <v>277</v>
      </c>
      <c r="B277" s="12" t="s">
        <v>703</v>
      </c>
      <c r="C277" s="5" t="s">
        <v>542</v>
      </c>
      <c r="D277" s="5" t="s">
        <v>543</v>
      </c>
      <c r="E277" s="5" t="s">
        <v>544</v>
      </c>
      <c r="F277" s="5"/>
      <c r="G277" s="5"/>
    </row>
    <row r="278" spans="1:7" ht="12.75">
      <c r="A278" s="151">
        <v>278</v>
      </c>
      <c r="B278" s="4" t="s">
        <v>545</v>
      </c>
      <c r="C278" s="5" t="s">
        <v>542</v>
      </c>
      <c r="D278" s="5" t="s">
        <v>543</v>
      </c>
      <c r="E278" s="5" t="s">
        <v>544</v>
      </c>
      <c r="F278" s="5" t="s">
        <v>15</v>
      </c>
      <c r="G278" s="97">
        <v>100</v>
      </c>
    </row>
    <row r="279" spans="1:7" ht="25.5">
      <c r="A279" s="151">
        <v>279</v>
      </c>
      <c r="B279" s="12" t="s">
        <v>704</v>
      </c>
      <c r="C279" s="5" t="s">
        <v>546</v>
      </c>
      <c r="D279" s="5" t="s">
        <v>547</v>
      </c>
      <c r="E279" s="5" t="s">
        <v>548</v>
      </c>
      <c r="F279" s="5"/>
      <c r="G279" s="5"/>
    </row>
    <row r="280" spans="1:7" ht="12.75">
      <c r="A280" s="151">
        <v>280</v>
      </c>
      <c r="B280" s="4" t="s">
        <v>549</v>
      </c>
      <c r="C280" s="5" t="s">
        <v>550</v>
      </c>
      <c r="D280" s="5" t="s">
        <v>551</v>
      </c>
      <c r="E280" s="5" t="s">
        <v>552</v>
      </c>
      <c r="F280" s="5" t="s">
        <v>15</v>
      </c>
      <c r="G280" s="97">
        <v>99</v>
      </c>
    </row>
    <row r="281" spans="1:7" ht="12.75">
      <c r="A281" s="151">
        <v>281</v>
      </c>
      <c r="B281" s="4" t="s">
        <v>553</v>
      </c>
      <c r="C281" s="5" t="s">
        <v>554</v>
      </c>
      <c r="D281" s="5" t="s">
        <v>555</v>
      </c>
      <c r="E281" s="5" t="s">
        <v>556</v>
      </c>
      <c r="F281" s="5" t="s">
        <v>15</v>
      </c>
      <c r="G281" s="97">
        <v>99</v>
      </c>
    </row>
    <row r="282" spans="1:7" ht="12.75">
      <c r="A282" s="151">
        <v>282</v>
      </c>
      <c r="B282" s="4" t="s">
        <v>557</v>
      </c>
      <c r="C282" s="5" t="s">
        <v>558</v>
      </c>
      <c r="D282" s="5" t="s">
        <v>522</v>
      </c>
      <c r="E282" s="5" t="s">
        <v>559</v>
      </c>
      <c r="F282" s="5" t="s">
        <v>15</v>
      </c>
      <c r="G282" s="97">
        <v>100</v>
      </c>
    </row>
    <row r="283" spans="1:7" ht="25.5">
      <c r="A283" s="151">
        <v>283</v>
      </c>
      <c r="B283" s="12" t="s">
        <v>705</v>
      </c>
      <c r="C283" s="5" t="s">
        <v>560</v>
      </c>
      <c r="D283" s="5" t="s">
        <v>59</v>
      </c>
      <c r="E283" s="5" t="s">
        <v>561</v>
      </c>
      <c r="F283" s="5"/>
      <c r="G283" s="5"/>
    </row>
    <row r="284" spans="1:7" ht="12.75">
      <c r="A284" s="151">
        <v>284</v>
      </c>
      <c r="B284" s="144" t="s">
        <v>562</v>
      </c>
      <c r="C284" s="145" t="s">
        <v>560</v>
      </c>
      <c r="D284" s="145" t="s">
        <v>59</v>
      </c>
      <c r="E284" s="145" t="s">
        <v>561</v>
      </c>
      <c r="F284" s="5" t="s">
        <v>15</v>
      </c>
      <c r="G284" s="97">
        <v>56</v>
      </c>
    </row>
    <row r="285" spans="1:8" ht="12.75">
      <c r="A285" s="151">
        <v>285</v>
      </c>
      <c r="B285" s="144"/>
      <c r="C285" s="145"/>
      <c r="D285" s="145"/>
      <c r="E285" s="145"/>
      <c r="F285" s="97" t="s">
        <v>37</v>
      </c>
      <c r="G285" s="97">
        <v>40</v>
      </c>
      <c r="H285" s="121">
        <f>G285*C284/100</f>
        <v>325.6</v>
      </c>
    </row>
    <row r="286" spans="1:7" ht="25.5">
      <c r="A286" s="151">
        <v>286</v>
      </c>
      <c r="B286" s="12" t="s">
        <v>706</v>
      </c>
      <c r="C286" s="5" t="s">
        <v>563</v>
      </c>
      <c r="D286" s="5" t="s">
        <v>564</v>
      </c>
      <c r="E286" s="5" t="s">
        <v>565</v>
      </c>
      <c r="F286" s="5"/>
      <c r="G286" s="5"/>
    </row>
    <row r="287" spans="1:8" ht="12.75">
      <c r="A287" s="151">
        <v>287</v>
      </c>
      <c r="B287" s="144" t="s">
        <v>566</v>
      </c>
      <c r="C287" s="145" t="s">
        <v>563</v>
      </c>
      <c r="D287" s="145" t="s">
        <v>564</v>
      </c>
      <c r="E287" s="145" t="s">
        <v>565</v>
      </c>
      <c r="F287" s="135" t="s">
        <v>45</v>
      </c>
      <c r="G287" s="97">
        <v>49</v>
      </c>
      <c r="H287" s="121">
        <f>G287*C287/100</f>
        <v>1050.56</v>
      </c>
    </row>
    <row r="288" spans="1:7" ht="12.75">
      <c r="A288" s="151">
        <v>288</v>
      </c>
      <c r="B288" s="144"/>
      <c r="C288" s="145"/>
      <c r="D288" s="145"/>
      <c r="E288" s="145"/>
      <c r="F288" s="5" t="s">
        <v>15</v>
      </c>
      <c r="G288" s="97">
        <v>49</v>
      </c>
    </row>
    <row r="289" spans="1:7" ht="12.75">
      <c r="A289" s="151">
        <v>289</v>
      </c>
      <c r="B289" s="12" t="s">
        <v>707</v>
      </c>
      <c r="C289" s="5" t="s">
        <v>567</v>
      </c>
      <c r="D289" s="5" t="s">
        <v>568</v>
      </c>
      <c r="E289" s="5" t="s">
        <v>569</v>
      </c>
      <c r="F289" s="5"/>
      <c r="G289" s="5"/>
    </row>
    <row r="290" spans="1:10" ht="12.75">
      <c r="A290" s="151">
        <v>290</v>
      </c>
      <c r="B290" s="4" t="s">
        <v>570</v>
      </c>
      <c r="C290" s="5" t="s">
        <v>567</v>
      </c>
      <c r="D290" s="5" t="s">
        <v>568</v>
      </c>
      <c r="E290" s="5" t="s">
        <v>569</v>
      </c>
      <c r="F290" s="97" t="s">
        <v>37</v>
      </c>
      <c r="G290" s="97">
        <v>86</v>
      </c>
      <c r="H290" s="121">
        <f>G290*C290/100</f>
        <v>2068.3</v>
      </c>
      <c r="J290" s="3" t="s">
        <v>1106</v>
      </c>
    </row>
    <row r="291" spans="1:7" ht="25.5">
      <c r="A291" s="151">
        <v>291</v>
      </c>
      <c r="B291" s="12" t="s">
        <v>708</v>
      </c>
      <c r="C291" s="5" t="s">
        <v>571</v>
      </c>
      <c r="D291" s="5" t="s">
        <v>572</v>
      </c>
      <c r="E291" s="5" t="s">
        <v>573</v>
      </c>
      <c r="F291" s="5"/>
      <c r="G291" s="5"/>
    </row>
    <row r="292" spans="1:7" ht="12.75">
      <c r="A292" s="151">
        <v>292</v>
      </c>
      <c r="B292" s="4" t="s">
        <v>574</v>
      </c>
      <c r="C292" s="5" t="s">
        <v>571</v>
      </c>
      <c r="D292" s="5" t="s">
        <v>572</v>
      </c>
      <c r="E292" s="5" t="s">
        <v>573</v>
      </c>
      <c r="F292" s="5" t="s">
        <v>15</v>
      </c>
      <c r="G292" s="97">
        <v>99</v>
      </c>
    </row>
    <row r="293" spans="1:7" ht="25.5">
      <c r="A293" s="151">
        <v>293</v>
      </c>
      <c r="B293" s="12" t="s">
        <v>709</v>
      </c>
      <c r="C293" s="5" t="s">
        <v>575</v>
      </c>
      <c r="D293" s="5" t="s">
        <v>576</v>
      </c>
      <c r="E293" s="5" t="s">
        <v>577</v>
      </c>
      <c r="F293" s="5"/>
      <c r="G293" s="5"/>
    </row>
    <row r="294" spans="1:7" ht="12.75">
      <c r="A294" s="151">
        <v>294</v>
      </c>
      <c r="B294" s="4" t="s">
        <v>578</v>
      </c>
      <c r="C294" s="5" t="s">
        <v>575</v>
      </c>
      <c r="D294" s="5" t="s">
        <v>576</v>
      </c>
      <c r="E294" s="5" t="s">
        <v>577</v>
      </c>
      <c r="F294" s="5" t="s">
        <v>15</v>
      </c>
      <c r="G294" s="97">
        <v>98</v>
      </c>
    </row>
    <row r="295" spans="1:7" ht="12.75">
      <c r="A295" s="151">
        <v>295</v>
      </c>
      <c r="B295" s="4" t="s">
        <v>6</v>
      </c>
      <c r="C295" s="5"/>
      <c r="D295" s="5"/>
      <c r="E295" s="5"/>
      <c r="F295" s="5"/>
      <c r="G295" s="5"/>
    </row>
    <row r="296" spans="1:7" ht="12.75">
      <c r="A296" s="151">
        <v>296</v>
      </c>
      <c r="B296" s="14" t="s">
        <v>1100</v>
      </c>
      <c r="C296" s="5" t="s">
        <v>579</v>
      </c>
      <c r="D296" s="5" t="s">
        <v>580</v>
      </c>
      <c r="E296" s="5" t="s">
        <v>581</v>
      </c>
      <c r="F296" s="5"/>
      <c r="G296" s="5"/>
    </row>
    <row r="297" spans="1:7" ht="12.75">
      <c r="A297" s="151">
        <v>297</v>
      </c>
      <c r="B297" s="4" t="s">
        <v>1096</v>
      </c>
      <c r="C297" s="5" t="s">
        <v>579</v>
      </c>
      <c r="D297" s="5" t="s">
        <v>580</v>
      </c>
      <c r="E297" s="5" t="s">
        <v>581</v>
      </c>
      <c r="F297" s="5"/>
      <c r="G297" s="5"/>
    </row>
    <row r="298" spans="1:7" ht="25.5">
      <c r="A298" s="151">
        <v>298</v>
      </c>
      <c r="B298" s="12" t="s">
        <v>710</v>
      </c>
      <c r="C298" s="5" t="s">
        <v>582</v>
      </c>
      <c r="D298" s="5" t="s">
        <v>583</v>
      </c>
      <c r="E298" s="5" t="s">
        <v>584</v>
      </c>
      <c r="F298" s="5"/>
      <c r="G298" s="5"/>
    </row>
    <row r="299" spans="1:7" ht="12.75">
      <c r="A299" s="151">
        <v>299</v>
      </c>
      <c r="B299" s="4" t="s">
        <v>585</v>
      </c>
      <c r="C299" s="5" t="s">
        <v>582</v>
      </c>
      <c r="D299" s="5" t="s">
        <v>583</v>
      </c>
      <c r="E299" s="5" t="s">
        <v>584</v>
      </c>
      <c r="F299" s="5" t="s">
        <v>29</v>
      </c>
      <c r="G299" s="97">
        <v>98</v>
      </c>
    </row>
    <row r="300" spans="1:7" ht="25.5">
      <c r="A300" s="151">
        <v>300</v>
      </c>
      <c r="B300" s="12" t="s">
        <v>711</v>
      </c>
      <c r="C300" s="5" t="s">
        <v>586</v>
      </c>
      <c r="D300" s="5" t="s">
        <v>587</v>
      </c>
      <c r="E300" s="5" t="s">
        <v>588</v>
      </c>
      <c r="F300" s="5"/>
      <c r="G300" s="5"/>
    </row>
    <row r="301" spans="1:7" ht="12.75">
      <c r="A301" s="151">
        <v>301</v>
      </c>
      <c r="B301" s="4" t="s">
        <v>589</v>
      </c>
      <c r="C301" s="5" t="s">
        <v>586</v>
      </c>
      <c r="D301" s="5" t="s">
        <v>587</v>
      </c>
      <c r="E301" s="5" t="s">
        <v>588</v>
      </c>
      <c r="F301" s="5" t="s">
        <v>29</v>
      </c>
      <c r="G301" s="97">
        <v>95.5</v>
      </c>
    </row>
    <row r="302" spans="1:7" ht="12.75">
      <c r="A302" s="151">
        <v>302</v>
      </c>
      <c r="B302" s="4"/>
      <c r="C302" s="5"/>
      <c r="D302" s="5"/>
      <c r="E302" s="5"/>
      <c r="F302" s="5" t="s">
        <v>37</v>
      </c>
      <c r="G302" s="5">
        <v>2.3</v>
      </c>
    </row>
    <row r="303" spans="1:7" ht="12.75">
      <c r="A303" s="151">
        <v>303</v>
      </c>
      <c r="B303" s="12" t="s">
        <v>712</v>
      </c>
      <c r="C303" s="5" t="s">
        <v>590</v>
      </c>
      <c r="D303" s="5" t="s">
        <v>388</v>
      </c>
      <c r="E303" s="5" t="s">
        <v>591</v>
      </c>
      <c r="F303" s="5"/>
      <c r="G303" s="5"/>
    </row>
    <row r="304" spans="1:7" ht="12.75">
      <c r="A304" s="151">
        <v>304</v>
      </c>
      <c r="B304" s="4" t="s">
        <v>592</v>
      </c>
      <c r="C304" s="5" t="s">
        <v>590</v>
      </c>
      <c r="D304" s="5" t="s">
        <v>388</v>
      </c>
      <c r="E304" s="5" t="s">
        <v>591</v>
      </c>
      <c r="F304" s="5" t="s">
        <v>29</v>
      </c>
      <c r="G304" s="97">
        <v>98</v>
      </c>
    </row>
    <row r="305" spans="1:7" ht="25.5">
      <c r="A305" s="151">
        <v>305</v>
      </c>
      <c r="B305" s="12" t="s">
        <v>713</v>
      </c>
      <c r="C305" s="5" t="s">
        <v>593</v>
      </c>
      <c r="D305" s="5" t="s">
        <v>594</v>
      </c>
      <c r="E305" s="5" t="s">
        <v>595</v>
      </c>
      <c r="F305" s="5"/>
      <c r="G305" s="5"/>
    </row>
    <row r="306" spans="1:7" ht="12.75">
      <c r="A306" s="151">
        <v>306</v>
      </c>
      <c r="B306" s="4" t="s">
        <v>596</v>
      </c>
      <c r="C306" s="5" t="s">
        <v>593</v>
      </c>
      <c r="D306" s="5" t="s">
        <v>594</v>
      </c>
      <c r="E306" s="5" t="s">
        <v>595</v>
      </c>
      <c r="F306" s="5" t="s">
        <v>29</v>
      </c>
      <c r="G306" s="97">
        <v>97</v>
      </c>
    </row>
    <row r="307" spans="1:7" ht="25.5">
      <c r="A307" s="151">
        <v>307</v>
      </c>
      <c r="B307" s="12" t="s">
        <v>714</v>
      </c>
      <c r="C307" s="5" t="s">
        <v>597</v>
      </c>
      <c r="D307" s="5" t="s">
        <v>598</v>
      </c>
      <c r="E307" s="5" t="s">
        <v>533</v>
      </c>
      <c r="F307" s="5"/>
      <c r="G307" s="5"/>
    </row>
    <row r="308" spans="1:7" ht="12.75">
      <c r="A308" s="151">
        <v>308</v>
      </c>
      <c r="B308" s="4" t="s">
        <v>599</v>
      </c>
      <c r="C308" s="5" t="s">
        <v>597</v>
      </c>
      <c r="D308" s="5" t="s">
        <v>598</v>
      </c>
      <c r="E308" s="5" t="s">
        <v>533</v>
      </c>
      <c r="F308" s="5" t="s">
        <v>29</v>
      </c>
      <c r="G308" s="97">
        <v>97</v>
      </c>
    </row>
    <row r="309" spans="1:7" ht="25.5">
      <c r="A309" s="151">
        <v>309</v>
      </c>
      <c r="B309" s="12" t="s">
        <v>715</v>
      </c>
      <c r="C309" s="5" t="s">
        <v>600</v>
      </c>
      <c r="D309" s="5" t="s">
        <v>601</v>
      </c>
      <c r="E309" s="5" t="s">
        <v>602</v>
      </c>
      <c r="F309" s="5"/>
      <c r="G309" s="5"/>
    </row>
    <row r="310" spans="1:7" ht="12.75">
      <c r="A310" s="151">
        <v>310</v>
      </c>
      <c r="B310" s="4" t="s">
        <v>603</v>
      </c>
      <c r="C310" s="5" t="s">
        <v>600</v>
      </c>
      <c r="D310" s="5" t="s">
        <v>601</v>
      </c>
      <c r="E310" s="5" t="s">
        <v>602</v>
      </c>
      <c r="F310" s="5" t="s">
        <v>37</v>
      </c>
      <c r="G310" s="97">
        <v>90</v>
      </c>
    </row>
    <row r="311" spans="1:7" ht="25.5">
      <c r="A311" s="151">
        <v>311</v>
      </c>
      <c r="B311" s="12" t="s">
        <v>716</v>
      </c>
      <c r="C311" s="5" t="s">
        <v>604</v>
      </c>
      <c r="D311" s="5" t="s">
        <v>605</v>
      </c>
      <c r="E311" s="5" t="s">
        <v>606</v>
      </c>
      <c r="F311" s="5"/>
      <c r="G311" s="5"/>
    </row>
    <row r="312" spans="1:7" ht="12.75">
      <c r="A312" s="151">
        <v>312</v>
      </c>
      <c r="B312" s="4" t="s">
        <v>607</v>
      </c>
      <c r="C312" s="5" t="s">
        <v>604</v>
      </c>
      <c r="D312" s="5" t="s">
        <v>605</v>
      </c>
      <c r="E312" s="5" t="s">
        <v>606</v>
      </c>
      <c r="F312" s="5" t="s">
        <v>29</v>
      </c>
      <c r="G312" s="97">
        <v>96</v>
      </c>
    </row>
    <row r="313" spans="1:7" ht="25.5">
      <c r="A313" s="151">
        <v>313</v>
      </c>
      <c r="B313" s="12" t="s">
        <v>717</v>
      </c>
      <c r="C313" s="5" t="s">
        <v>608</v>
      </c>
      <c r="D313" s="5" t="s">
        <v>609</v>
      </c>
      <c r="E313" s="5" t="s">
        <v>610</v>
      </c>
      <c r="F313" s="5"/>
      <c r="G313" s="5"/>
    </row>
    <row r="314" spans="1:7" ht="12.75">
      <c r="A314" s="151">
        <v>314</v>
      </c>
      <c r="B314" s="4" t="s">
        <v>611</v>
      </c>
      <c r="C314" s="5" t="s">
        <v>608</v>
      </c>
      <c r="D314" s="5" t="s">
        <v>609</v>
      </c>
      <c r="E314" s="5" t="s">
        <v>610</v>
      </c>
      <c r="F314" s="5" t="s">
        <v>29</v>
      </c>
      <c r="G314" s="97">
        <v>92</v>
      </c>
    </row>
    <row r="315" spans="1:7" ht="25.5">
      <c r="A315" s="151">
        <v>315</v>
      </c>
      <c r="B315" s="12" t="s">
        <v>718</v>
      </c>
      <c r="C315" s="5" t="s">
        <v>612</v>
      </c>
      <c r="D315" s="5" t="s">
        <v>613</v>
      </c>
      <c r="E315" s="5" t="s">
        <v>614</v>
      </c>
      <c r="F315" s="5"/>
      <c r="G315" s="5"/>
    </row>
    <row r="316" spans="1:7" ht="12.75">
      <c r="A316" s="151">
        <v>316</v>
      </c>
      <c r="B316" s="4" t="s">
        <v>615</v>
      </c>
      <c r="C316" s="5" t="s">
        <v>616</v>
      </c>
      <c r="D316" s="5" t="s">
        <v>617</v>
      </c>
      <c r="E316" s="5" t="s">
        <v>618</v>
      </c>
      <c r="F316" s="5" t="s">
        <v>29</v>
      </c>
      <c r="G316" s="97">
        <v>91</v>
      </c>
    </row>
    <row r="317" spans="1:7" ht="12.75">
      <c r="A317" s="151">
        <v>317</v>
      </c>
      <c r="B317" s="4" t="s">
        <v>619</v>
      </c>
      <c r="C317" s="5" t="s">
        <v>620</v>
      </c>
      <c r="D317" s="5" t="s">
        <v>621</v>
      </c>
      <c r="E317" s="5" t="s">
        <v>622</v>
      </c>
      <c r="F317" s="5" t="s">
        <v>29</v>
      </c>
      <c r="G317" s="97">
        <v>81</v>
      </c>
    </row>
    <row r="318" spans="1:7" ht="12.75">
      <c r="A318" s="151">
        <v>318</v>
      </c>
      <c r="B318" s="4" t="s">
        <v>623</v>
      </c>
      <c r="C318" s="5" t="s">
        <v>624</v>
      </c>
      <c r="D318" s="5" t="s">
        <v>625</v>
      </c>
      <c r="E318" s="5" t="s">
        <v>219</v>
      </c>
      <c r="F318" s="5" t="s">
        <v>29</v>
      </c>
      <c r="G318" s="97">
        <v>56</v>
      </c>
    </row>
    <row r="319" spans="1:7" ht="12.75">
      <c r="A319" s="151">
        <v>319</v>
      </c>
      <c r="B319" s="4" t="s">
        <v>626</v>
      </c>
      <c r="C319" s="5" t="s">
        <v>300</v>
      </c>
      <c r="D319" s="5" t="s">
        <v>627</v>
      </c>
      <c r="E319" s="5" t="s">
        <v>628</v>
      </c>
      <c r="F319" s="5" t="s">
        <v>24</v>
      </c>
      <c r="G319" s="97">
        <v>90</v>
      </c>
    </row>
    <row r="320" spans="1:7" ht="12.75">
      <c r="A320" s="151">
        <v>320</v>
      </c>
      <c r="B320" s="4" t="s">
        <v>629</v>
      </c>
      <c r="C320" s="5" t="s">
        <v>630</v>
      </c>
      <c r="D320" s="5" t="s">
        <v>631</v>
      </c>
      <c r="E320" s="5" t="s">
        <v>622</v>
      </c>
      <c r="F320" s="5" t="s">
        <v>29</v>
      </c>
      <c r="G320" s="97">
        <v>86</v>
      </c>
    </row>
    <row r="321" spans="1:7" ht="12.75">
      <c r="A321" s="151">
        <v>321</v>
      </c>
      <c r="B321" s="12" t="s">
        <v>719</v>
      </c>
      <c r="C321" s="5" t="s">
        <v>632</v>
      </c>
      <c r="D321" s="5" t="s">
        <v>633</v>
      </c>
      <c r="E321" s="5" t="s">
        <v>634</v>
      </c>
      <c r="F321" s="5"/>
      <c r="G321" s="5"/>
    </row>
    <row r="322" spans="1:7" ht="12.75">
      <c r="A322" s="151">
        <v>322</v>
      </c>
      <c r="B322" s="4" t="s">
        <v>635</v>
      </c>
      <c r="C322" s="5" t="s">
        <v>632</v>
      </c>
      <c r="D322" s="5" t="s">
        <v>633</v>
      </c>
      <c r="E322" s="5" t="s">
        <v>634</v>
      </c>
      <c r="F322" s="5" t="s">
        <v>29</v>
      </c>
      <c r="G322" s="97">
        <v>93</v>
      </c>
    </row>
    <row r="323" spans="1:7" ht="12.75">
      <c r="A323" s="151">
        <v>323</v>
      </c>
      <c r="B323" s="4"/>
      <c r="C323" s="5"/>
      <c r="D323" s="5"/>
      <c r="E323" s="5"/>
      <c r="F323" s="5" t="s">
        <v>727</v>
      </c>
      <c r="G323" s="5">
        <v>4.1</v>
      </c>
    </row>
    <row r="324" spans="1:7" ht="25.5">
      <c r="A324" s="151">
        <v>324</v>
      </c>
      <c r="B324" s="12" t="s">
        <v>720</v>
      </c>
      <c r="C324" s="5" t="s">
        <v>636</v>
      </c>
      <c r="D324" s="5" t="s">
        <v>637</v>
      </c>
      <c r="E324" s="5" t="s">
        <v>638</v>
      </c>
      <c r="F324" s="5"/>
      <c r="G324" s="5"/>
    </row>
    <row r="325" spans="1:7" ht="12.75">
      <c r="A325" s="151">
        <v>325</v>
      </c>
      <c r="B325" s="4" t="s">
        <v>639</v>
      </c>
      <c r="C325" s="5" t="s">
        <v>636</v>
      </c>
      <c r="D325" s="5" t="s">
        <v>637</v>
      </c>
      <c r="E325" s="5" t="s">
        <v>638</v>
      </c>
      <c r="F325" s="5" t="s">
        <v>37</v>
      </c>
      <c r="G325" s="97">
        <v>91</v>
      </c>
    </row>
  </sheetData>
  <mergeCells count="92">
    <mergeCell ref="B287:B288"/>
    <mergeCell ref="C287:C288"/>
    <mergeCell ref="D287:D288"/>
    <mergeCell ref="E287:E288"/>
    <mergeCell ref="B284:B285"/>
    <mergeCell ref="C284:C285"/>
    <mergeCell ref="D284:D285"/>
    <mergeCell ref="E284:E285"/>
    <mergeCell ref="B256:B257"/>
    <mergeCell ref="C256:C257"/>
    <mergeCell ref="D256:D257"/>
    <mergeCell ref="E256:E257"/>
    <mergeCell ref="B222:B223"/>
    <mergeCell ref="C222:C223"/>
    <mergeCell ref="D222:D223"/>
    <mergeCell ref="E222:E223"/>
    <mergeCell ref="B219:B220"/>
    <mergeCell ref="C219:C220"/>
    <mergeCell ref="D219:D220"/>
    <mergeCell ref="E219:E220"/>
    <mergeCell ref="B212:B213"/>
    <mergeCell ref="C212:C213"/>
    <mergeCell ref="D212:D213"/>
    <mergeCell ref="E212:E213"/>
    <mergeCell ref="B208:B209"/>
    <mergeCell ref="C208:C209"/>
    <mergeCell ref="D208:D209"/>
    <mergeCell ref="E208:E209"/>
    <mergeCell ref="B206:B207"/>
    <mergeCell ref="C206:C207"/>
    <mergeCell ref="D206:D207"/>
    <mergeCell ref="E206:E207"/>
    <mergeCell ref="B203:B204"/>
    <mergeCell ref="C203:C204"/>
    <mergeCell ref="D203:D204"/>
    <mergeCell ref="E203:E204"/>
    <mergeCell ref="B201:B202"/>
    <mergeCell ref="C201:C202"/>
    <mergeCell ref="D201:D202"/>
    <mergeCell ref="E201:E202"/>
    <mergeCell ref="B181:B182"/>
    <mergeCell ref="C181:C182"/>
    <mergeCell ref="D181:D182"/>
    <mergeCell ref="E181:E182"/>
    <mergeCell ref="B149:B150"/>
    <mergeCell ref="C149:C150"/>
    <mergeCell ref="D149:D150"/>
    <mergeCell ref="E149:E150"/>
    <mergeCell ref="B147:B148"/>
    <mergeCell ref="C147:C148"/>
    <mergeCell ref="D147:D148"/>
    <mergeCell ref="E147:E148"/>
    <mergeCell ref="B131:B132"/>
    <mergeCell ref="C131:C132"/>
    <mergeCell ref="D131:D132"/>
    <mergeCell ref="E131:E132"/>
    <mergeCell ref="B109:B110"/>
    <mergeCell ref="C109:C110"/>
    <mergeCell ref="D109:D110"/>
    <mergeCell ref="E109:E110"/>
    <mergeCell ref="B104:B105"/>
    <mergeCell ref="C104:C105"/>
    <mergeCell ref="D104:D105"/>
    <mergeCell ref="E104:E105"/>
    <mergeCell ref="B85:B86"/>
    <mergeCell ref="C85:C86"/>
    <mergeCell ref="D85:D86"/>
    <mergeCell ref="E85:E86"/>
    <mergeCell ref="B83:B84"/>
    <mergeCell ref="C83:C84"/>
    <mergeCell ref="D83:D84"/>
    <mergeCell ref="E83:E84"/>
    <mergeCell ref="B67:B68"/>
    <mergeCell ref="C67:C68"/>
    <mergeCell ref="D67:D68"/>
    <mergeCell ref="E67:E68"/>
    <mergeCell ref="B63:B64"/>
    <mergeCell ref="C63:C64"/>
    <mergeCell ref="D63:D64"/>
    <mergeCell ref="E63:E64"/>
    <mergeCell ref="B60:B61"/>
    <mergeCell ref="C60:C61"/>
    <mergeCell ref="D60:D61"/>
    <mergeCell ref="E60:E61"/>
    <mergeCell ref="B45:B46"/>
    <mergeCell ref="C45:C46"/>
    <mergeCell ref="D45:D46"/>
    <mergeCell ref="E45:E46"/>
    <mergeCell ref="B42:B43"/>
    <mergeCell ref="C42:C43"/>
    <mergeCell ref="D42:D43"/>
    <mergeCell ref="E42:E43"/>
  </mergeCells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workbookViewId="0" topLeftCell="A1">
      <selection activeCell="G12" sqref="G12"/>
    </sheetView>
  </sheetViews>
  <sheetFormatPr defaultColWidth="9.00390625" defaultRowHeight="12.75"/>
  <cols>
    <col min="1" max="1" width="4.625" style="0" customWidth="1"/>
    <col min="3" max="3" width="17.75390625" style="94" customWidth="1"/>
  </cols>
  <sheetData>
    <row r="1" spans="1:6" ht="12.75">
      <c r="A1">
        <v>1</v>
      </c>
      <c r="B1" t="s">
        <v>798</v>
      </c>
      <c r="C1" s="94" t="s">
        <v>822</v>
      </c>
      <c r="D1" s="18" t="s">
        <v>747</v>
      </c>
      <c r="E1" s="21" t="s">
        <v>762</v>
      </c>
      <c r="F1" t="s">
        <v>769</v>
      </c>
    </row>
    <row r="2" spans="1:6" ht="12.75">
      <c r="A2">
        <v>2</v>
      </c>
      <c r="C2" s="94">
        <v>2163</v>
      </c>
      <c r="D2">
        <v>2092</v>
      </c>
      <c r="E2">
        <v>23</v>
      </c>
      <c r="F2">
        <v>9</v>
      </c>
    </row>
    <row r="3" spans="1:5" ht="12.75">
      <c r="A3">
        <v>3</v>
      </c>
      <c r="C3" s="94">
        <v>2109</v>
      </c>
      <c r="D3">
        <v>2081</v>
      </c>
      <c r="E3">
        <v>23</v>
      </c>
    </row>
    <row r="4" ht="12.75">
      <c r="A4">
        <v>6</v>
      </c>
    </row>
    <row r="5" spans="1:6" ht="12.75">
      <c r="A5">
        <v>7</v>
      </c>
      <c r="B5" t="s">
        <v>798</v>
      </c>
      <c r="C5" s="94" t="s">
        <v>823</v>
      </c>
      <c r="D5" s="18" t="s">
        <v>747</v>
      </c>
      <c r="E5" s="21" t="s">
        <v>762</v>
      </c>
      <c r="F5" s="20" t="s">
        <v>776</v>
      </c>
    </row>
    <row r="6" spans="1:6" ht="12.75">
      <c r="A6">
        <v>8</v>
      </c>
      <c r="C6" s="94">
        <v>2958</v>
      </c>
      <c r="D6">
        <v>2035</v>
      </c>
      <c r="E6">
        <v>696</v>
      </c>
      <c r="F6">
        <v>41</v>
      </c>
    </row>
    <row r="7" spans="1:6" ht="12.75">
      <c r="A7">
        <v>9</v>
      </c>
      <c r="C7" s="94">
        <v>2847</v>
      </c>
      <c r="D7">
        <v>2010</v>
      </c>
      <c r="E7">
        <v>693</v>
      </c>
      <c r="F7">
        <v>32</v>
      </c>
    </row>
    <row r="8" spans="1:5" ht="12.75">
      <c r="A8">
        <v>13</v>
      </c>
      <c r="B8" t="s">
        <v>808</v>
      </c>
      <c r="C8" s="94" t="s">
        <v>824</v>
      </c>
      <c r="D8" s="18" t="s">
        <v>747</v>
      </c>
      <c r="E8" s="21" t="s">
        <v>762</v>
      </c>
    </row>
    <row r="9" spans="1:5" ht="12.75">
      <c r="A9">
        <v>14</v>
      </c>
      <c r="C9" s="94">
        <v>1137</v>
      </c>
      <c r="D9">
        <v>111</v>
      </c>
      <c r="E9">
        <v>904</v>
      </c>
    </row>
    <row r="10" spans="1:5" ht="12.75">
      <c r="A10">
        <v>15</v>
      </c>
      <c r="C10" s="94">
        <v>1069</v>
      </c>
      <c r="D10">
        <v>104</v>
      </c>
      <c r="E10">
        <v>901</v>
      </c>
    </row>
    <row r="11" spans="1:6" ht="12.75">
      <c r="A11">
        <v>19</v>
      </c>
      <c r="B11" t="s">
        <v>813</v>
      </c>
      <c r="C11" s="94" t="s">
        <v>825</v>
      </c>
      <c r="D11" s="18" t="s">
        <v>747</v>
      </c>
      <c r="E11" s="21" t="s">
        <v>762</v>
      </c>
      <c r="F11" t="s">
        <v>773</v>
      </c>
    </row>
    <row r="12" spans="1:6" ht="12.75">
      <c r="A12">
        <v>20</v>
      </c>
      <c r="C12" s="94">
        <v>4309</v>
      </c>
      <c r="D12">
        <v>245</v>
      </c>
      <c r="E12">
        <v>3686</v>
      </c>
      <c r="F12">
        <v>106</v>
      </c>
    </row>
    <row r="13" spans="1:6" ht="12.75">
      <c r="A13">
        <v>21</v>
      </c>
      <c r="C13" s="94">
        <v>4039</v>
      </c>
      <c r="D13">
        <v>215</v>
      </c>
      <c r="E13">
        <v>3657</v>
      </c>
      <c r="F13">
        <v>48</v>
      </c>
    </row>
    <row r="14" spans="1:6" ht="12.75">
      <c r="A14">
        <v>25</v>
      </c>
      <c r="B14" t="s">
        <v>816</v>
      </c>
      <c r="C14" s="94" t="s">
        <v>826</v>
      </c>
      <c r="D14" s="18" t="s">
        <v>747</v>
      </c>
      <c r="E14" s="21" t="s">
        <v>762</v>
      </c>
      <c r="F14" s="19" t="s">
        <v>727</v>
      </c>
    </row>
    <row r="15" spans="1:6" ht="12.75">
      <c r="A15">
        <v>26</v>
      </c>
      <c r="C15" s="94">
        <v>32903</v>
      </c>
      <c r="D15">
        <v>16318</v>
      </c>
      <c r="E15">
        <v>11612</v>
      </c>
      <c r="F15">
        <v>2256</v>
      </c>
    </row>
    <row r="16" spans="1:6" ht="12.75">
      <c r="A16">
        <v>27</v>
      </c>
      <c r="C16" s="94">
        <v>31274</v>
      </c>
      <c r="D16">
        <v>15788</v>
      </c>
      <c r="E16">
        <v>11540</v>
      </c>
      <c r="F16">
        <v>2061</v>
      </c>
    </row>
    <row r="17" spans="1:6" ht="12.75">
      <c r="A17">
        <v>31</v>
      </c>
      <c r="B17" t="s">
        <v>827</v>
      </c>
      <c r="C17" t="s">
        <v>827</v>
      </c>
      <c r="D17" s="18" t="s">
        <v>747</v>
      </c>
      <c r="E17" s="21" t="s">
        <v>762</v>
      </c>
      <c r="F17" s="20" t="s">
        <v>776</v>
      </c>
    </row>
    <row r="18" spans="1:6" ht="12.75">
      <c r="A18">
        <v>32</v>
      </c>
      <c r="C18" s="94">
        <v>116244</v>
      </c>
      <c r="D18">
        <v>16011</v>
      </c>
      <c r="E18">
        <v>64530</v>
      </c>
      <c r="F18">
        <v>14672</v>
      </c>
    </row>
    <row r="19" spans="1:6" ht="12.75">
      <c r="A19">
        <v>33</v>
      </c>
      <c r="C19" s="94">
        <v>108094</v>
      </c>
      <c r="D19">
        <v>14757</v>
      </c>
      <c r="E19">
        <v>64229</v>
      </c>
      <c r="F19">
        <v>13207</v>
      </c>
    </row>
    <row r="20" spans="1:6" ht="12.75">
      <c r="A20">
        <v>37</v>
      </c>
      <c r="B20" t="s">
        <v>723</v>
      </c>
      <c r="C20" t="s">
        <v>723</v>
      </c>
      <c r="D20" s="18" t="s">
        <v>747</v>
      </c>
      <c r="E20" s="21" t="s">
        <v>762</v>
      </c>
      <c r="F20" t="s">
        <v>759</v>
      </c>
    </row>
    <row r="21" spans="1:6" ht="12.75">
      <c r="A21">
        <v>38</v>
      </c>
      <c r="C21" s="94">
        <v>22113</v>
      </c>
      <c r="D21">
        <v>16077</v>
      </c>
      <c r="E21">
        <v>3610</v>
      </c>
      <c r="F21">
        <v>658</v>
      </c>
    </row>
    <row r="22" spans="1:6" ht="12.75">
      <c r="A22">
        <v>39</v>
      </c>
      <c r="C22" s="94">
        <v>20804</v>
      </c>
      <c r="D22">
        <v>15481</v>
      </c>
      <c r="E22">
        <v>3580</v>
      </c>
      <c r="F22">
        <v>560</v>
      </c>
    </row>
    <row r="23" spans="1:6" ht="12.75">
      <c r="A23">
        <v>43</v>
      </c>
      <c r="B23" t="s">
        <v>723</v>
      </c>
      <c r="C23" s="94" t="s">
        <v>837</v>
      </c>
      <c r="D23" s="18" t="s">
        <v>747</v>
      </c>
      <c r="E23" s="21" t="s">
        <v>762</v>
      </c>
      <c r="F23" t="s">
        <v>759</v>
      </c>
    </row>
    <row r="24" spans="1:6" ht="12.75">
      <c r="A24">
        <v>44</v>
      </c>
      <c r="C24" s="94">
        <v>7827</v>
      </c>
      <c r="D24">
        <v>5006</v>
      </c>
      <c r="E24">
        <v>2274</v>
      </c>
      <c r="F24">
        <v>90</v>
      </c>
    </row>
    <row r="25" spans="1:6" ht="12.75">
      <c r="A25">
        <v>45</v>
      </c>
      <c r="C25" s="94">
        <v>7400</v>
      </c>
      <c r="D25">
        <v>4787</v>
      </c>
      <c r="E25">
        <v>2261</v>
      </c>
      <c r="F25">
        <v>60</v>
      </c>
    </row>
    <row r="26" spans="1:6" ht="12.75">
      <c r="A26">
        <v>49</v>
      </c>
      <c r="B26" t="s">
        <v>723</v>
      </c>
      <c r="C26" s="94" t="s">
        <v>838</v>
      </c>
      <c r="D26" s="18" t="s">
        <v>747</v>
      </c>
      <c r="E26" s="21" t="s">
        <v>762</v>
      </c>
      <c r="F26" s="20" t="s">
        <v>776</v>
      </c>
    </row>
    <row r="27" spans="1:6" ht="12.75">
      <c r="A27">
        <v>50</v>
      </c>
      <c r="C27" s="94">
        <v>403</v>
      </c>
      <c r="D27">
        <v>230</v>
      </c>
      <c r="E27">
        <v>90</v>
      </c>
      <c r="F27">
        <v>26</v>
      </c>
    </row>
    <row r="28" spans="1:6" ht="12.75">
      <c r="A28">
        <v>51</v>
      </c>
      <c r="C28" s="94">
        <v>380</v>
      </c>
      <c r="D28">
        <v>229</v>
      </c>
      <c r="E28">
        <v>90</v>
      </c>
      <c r="F28">
        <v>26</v>
      </c>
    </row>
    <row r="29" spans="1:6" ht="12.75">
      <c r="A29">
        <v>55</v>
      </c>
      <c r="B29" t="s">
        <v>723</v>
      </c>
      <c r="C29" s="94" t="s">
        <v>839</v>
      </c>
      <c r="D29" s="18" t="s">
        <v>747</v>
      </c>
      <c r="E29" s="21" t="s">
        <v>762</v>
      </c>
      <c r="F29" s="20" t="s">
        <v>776</v>
      </c>
    </row>
    <row r="30" spans="1:6" ht="12.75">
      <c r="A30">
        <v>56</v>
      </c>
      <c r="C30" s="94">
        <v>3232</v>
      </c>
      <c r="D30">
        <v>751</v>
      </c>
      <c r="E30">
        <v>1752</v>
      </c>
      <c r="F30">
        <v>345</v>
      </c>
    </row>
    <row r="31" spans="1:6" ht="12.75">
      <c r="A31">
        <v>57</v>
      </c>
      <c r="C31" s="94">
        <v>3131</v>
      </c>
      <c r="D31">
        <v>734</v>
      </c>
      <c r="E31">
        <v>1750</v>
      </c>
      <c r="F31">
        <v>323</v>
      </c>
    </row>
    <row r="32" spans="1:6" ht="12.75">
      <c r="A32">
        <v>61</v>
      </c>
      <c r="B32" t="s">
        <v>723</v>
      </c>
      <c r="C32" s="94" t="s">
        <v>840</v>
      </c>
      <c r="D32" s="18" t="s">
        <v>747</v>
      </c>
      <c r="E32" s="21" t="s">
        <v>762</v>
      </c>
      <c r="F32" s="20" t="s">
        <v>776</v>
      </c>
    </row>
    <row r="33" spans="1:6" ht="12.75">
      <c r="A33">
        <v>62</v>
      </c>
      <c r="C33" s="94">
        <v>242</v>
      </c>
      <c r="D33">
        <v>162</v>
      </c>
      <c r="E33">
        <v>65</v>
      </c>
      <c r="F33">
        <v>5</v>
      </c>
    </row>
    <row r="34" spans="1:6" ht="12.75">
      <c r="A34">
        <v>63</v>
      </c>
      <c r="C34" s="94">
        <v>232</v>
      </c>
      <c r="D34">
        <v>159</v>
      </c>
      <c r="E34">
        <v>64</v>
      </c>
      <c r="F34">
        <v>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M83"/>
  <sheetViews>
    <sheetView workbookViewId="0" topLeftCell="A1">
      <selection activeCell="A1" sqref="A1"/>
    </sheetView>
  </sheetViews>
  <sheetFormatPr defaultColWidth="9.00390625" defaultRowHeight="12.75"/>
  <cols>
    <col min="1" max="1" width="7.00390625" style="0" customWidth="1"/>
    <col min="2" max="3" width="6.125" style="0" customWidth="1"/>
    <col min="4" max="4" width="4.75390625" style="0" customWidth="1"/>
    <col min="5" max="5" width="6.125" style="0" customWidth="1"/>
    <col min="6" max="6" width="2.00390625" style="0" customWidth="1"/>
    <col min="7" max="9" width="6.125" style="0" customWidth="1"/>
    <col min="10" max="10" width="4.75390625" style="0" customWidth="1"/>
    <col min="11" max="11" width="6.125" style="0" customWidth="1"/>
    <col min="12" max="12" width="2.375" style="0" customWidth="1"/>
    <col min="13" max="15" width="6.125" style="0" customWidth="1"/>
    <col min="16" max="16" width="4.75390625" style="0" customWidth="1"/>
    <col min="17" max="17" width="6.125" style="0" customWidth="1"/>
    <col min="18" max="18" width="2.00390625" style="0" customWidth="1"/>
    <col min="19" max="21" width="6.125" style="0" customWidth="1"/>
    <col min="22" max="22" width="4.75390625" style="0" customWidth="1"/>
    <col min="23" max="23" width="6.125" style="0" customWidth="1"/>
    <col min="24" max="24" width="1.625" style="0" customWidth="1"/>
    <col min="25" max="27" width="6.125" style="0" customWidth="1"/>
    <col min="28" max="28" width="4.75390625" style="0" customWidth="1"/>
    <col min="29" max="29" width="6.125" style="0" customWidth="1"/>
    <col min="30" max="30" width="2.75390625" style="0" customWidth="1"/>
    <col min="31" max="33" width="6.125" style="0" customWidth="1"/>
    <col min="34" max="34" width="4.75390625" style="0" customWidth="1"/>
    <col min="35" max="39" width="6.125" style="0" customWidth="1"/>
    <col min="40" max="40" width="4.75390625" style="0" customWidth="1"/>
    <col min="41" max="45" width="6.125" style="0" customWidth="1"/>
    <col min="46" max="46" width="4.75390625" style="0" customWidth="1"/>
    <col min="47" max="51" width="6.125" style="0" customWidth="1"/>
    <col min="52" max="52" width="4.75390625" style="0" customWidth="1"/>
    <col min="53" max="57" width="6.125" style="0" customWidth="1"/>
    <col min="58" max="58" width="4.75390625" style="0" customWidth="1"/>
    <col min="59" max="63" width="6.125" style="0" customWidth="1"/>
    <col min="64" max="64" width="4.75390625" style="0" customWidth="1"/>
    <col min="65" max="65" width="6.125" style="0" customWidth="1"/>
  </cols>
  <sheetData>
    <row r="1" spans="1:61" ht="12.75">
      <c r="A1" t="s">
        <v>798</v>
      </c>
      <c r="G1" t="s">
        <v>798</v>
      </c>
      <c r="M1" t="s">
        <v>808</v>
      </c>
      <c r="S1" t="s">
        <v>813</v>
      </c>
      <c r="Y1" t="s">
        <v>816</v>
      </c>
      <c r="AE1" t="s">
        <v>827</v>
      </c>
      <c r="AK1" t="s">
        <v>723</v>
      </c>
      <c r="AQ1" t="s">
        <v>723</v>
      </c>
      <c r="AW1" t="s">
        <v>723</v>
      </c>
      <c r="BC1" t="s">
        <v>723</v>
      </c>
      <c r="BI1" t="s">
        <v>723</v>
      </c>
    </row>
    <row r="2" spans="1:65" ht="12.75">
      <c r="A2" s="92" t="s">
        <v>822</v>
      </c>
      <c r="B2" s="92">
        <v>2163</v>
      </c>
      <c r="C2" s="92">
        <v>2109</v>
      </c>
      <c r="D2" s="92" t="s">
        <v>640</v>
      </c>
      <c r="E2" s="92" t="s">
        <v>841</v>
      </c>
      <c r="F2" s="92"/>
      <c r="G2" s="92" t="s">
        <v>823</v>
      </c>
      <c r="H2" s="92">
        <v>2958</v>
      </c>
      <c r="I2" s="92">
        <v>2847</v>
      </c>
      <c r="J2" s="17"/>
      <c r="K2" s="17"/>
      <c r="L2" s="17"/>
      <c r="M2" s="92" t="s">
        <v>824</v>
      </c>
      <c r="N2" s="92">
        <v>1137</v>
      </c>
      <c r="O2" s="92">
        <v>1069</v>
      </c>
      <c r="P2" s="17" t="s">
        <v>640</v>
      </c>
      <c r="Q2" s="17" t="s">
        <v>841</v>
      </c>
      <c r="R2" s="17"/>
      <c r="S2" s="92" t="s">
        <v>825</v>
      </c>
      <c r="T2" s="92">
        <v>4309</v>
      </c>
      <c r="U2" s="92">
        <v>4039</v>
      </c>
      <c r="V2" s="17" t="s">
        <v>640</v>
      </c>
      <c r="W2" s="17" t="s">
        <v>841</v>
      </c>
      <c r="X2" s="17"/>
      <c r="Y2" s="20" t="s">
        <v>826</v>
      </c>
      <c r="Z2" s="20">
        <v>32903</v>
      </c>
      <c r="AA2" s="20">
        <v>31274</v>
      </c>
      <c r="AB2" s="17"/>
      <c r="AC2" s="17"/>
      <c r="AD2" s="17"/>
      <c r="AE2" s="92" t="s">
        <v>726</v>
      </c>
      <c r="AF2" s="92">
        <v>116244</v>
      </c>
      <c r="AG2" s="92">
        <v>108094</v>
      </c>
      <c r="AH2" s="17"/>
      <c r="AI2" s="17"/>
      <c r="AJ2" s="17"/>
      <c r="AK2" s="92" t="s">
        <v>726</v>
      </c>
      <c r="AL2" s="92">
        <v>22113</v>
      </c>
      <c r="AM2" s="92">
        <v>20804</v>
      </c>
      <c r="AN2" s="92"/>
      <c r="AO2" s="92"/>
      <c r="AP2" s="92"/>
      <c r="AQ2" s="92" t="s">
        <v>837</v>
      </c>
      <c r="AR2" s="92">
        <v>7827</v>
      </c>
      <c r="AS2" s="92">
        <v>7400</v>
      </c>
      <c r="AT2" s="92"/>
      <c r="AU2" s="92"/>
      <c r="AV2" s="92"/>
      <c r="AW2" s="92" t="s">
        <v>838</v>
      </c>
      <c r="AX2" s="92">
        <v>403</v>
      </c>
      <c r="AY2" s="92">
        <v>380</v>
      </c>
      <c r="AZ2" s="92"/>
      <c r="BA2" s="92"/>
      <c r="BB2" s="92"/>
      <c r="BC2" s="92" t="s">
        <v>839</v>
      </c>
      <c r="BD2" s="92">
        <v>3232</v>
      </c>
      <c r="BE2" s="92">
        <v>3131</v>
      </c>
      <c r="BF2" s="92"/>
      <c r="BG2" s="92"/>
      <c r="BH2" s="92"/>
      <c r="BI2" s="92" t="s">
        <v>840</v>
      </c>
      <c r="BJ2" s="92">
        <v>242</v>
      </c>
      <c r="BK2" s="92">
        <v>232</v>
      </c>
      <c r="BL2" s="17"/>
      <c r="BM2" s="17"/>
    </row>
    <row r="3" spans="1:65" ht="12.75">
      <c r="A3" s="18" t="s">
        <v>747</v>
      </c>
      <c r="B3">
        <v>2092</v>
      </c>
      <c r="C3">
        <v>2081</v>
      </c>
      <c r="D3" s="24">
        <f>B3/B$2*100</f>
        <v>96.7175219602404</v>
      </c>
      <c r="E3" s="23">
        <f>C3/B3*100</f>
        <v>99.47418738049714</v>
      </c>
      <c r="G3" s="18" t="s">
        <v>747</v>
      </c>
      <c r="H3">
        <v>2035</v>
      </c>
      <c r="I3">
        <v>2010</v>
      </c>
      <c r="J3" s="24">
        <f>H3/H$2*100</f>
        <v>68.79648411088574</v>
      </c>
      <c r="K3" s="23">
        <f>I3/H3*100</f>
        <v>98.77149877149877</v>
      </c>
      <c r="M3" s="21" t="s">
        <v>762</v>
      </c>
      <c r="N3">
        <v>904</v>
      </c>
      <c r="O3">
        <v>901</v>
      </c>
      <c r="P3" s="24">
        <f>N3/N$2*100</f>
        <v>79.50747581354442</v>
      </c>
      <c r="Q3" s="23">
        <f>O3/N3*100</f>
        <v>99.66814159292035</v>
      </c>
      <c r="S3" s="21" t="s">
        <v>762</v>
      </c>
      <c r="T3">
        <v>3686</v>
      </c>
      <c r="U3">
        <v>3657</v>
      </c>
      <c r="V3" s="24">
        <f>T3/T$2*100</f>
        <v>85.54188906938965</v>
      </c>
      <c r="W3" s="23">
        <f>U3/T3*100</f>
        <v>99.21323928377646</v>
      </c>
      <c r="Y3" s="18" t="s">
        <v>747</v>
      </c>
      <c r="Z3">
        <v>16318</v>
      </c>
      <c r="AA3">
        <v>15788</v>
      </c>
      <c r="AB3" s="24">
        <f>Z3/Z$2*100</f>
        <v>49.59426192140534</v>
      </c>
      <c r="AC3" s="23">
        <f>AA3/Z3*100</f>
        <v>96.75205294766516</v>
      </c>
      <c r="AE3" s="21" t="s">
        <v>762</v>
      </c>
      <c r="AF3">
        <v>64530</v>
      </c>
      <c r="AG3">
        <v>64229</v>
      </c>
      <c r="AH3" s="24">
        <f aca="true" t="shared" si="0" ref="AH3:AH9">AF3/AF$2*100</f>
        <v>55.51254258284298</v>
      </c>
      <c r="AI3" s="23">
        <f aca="true" t="shared" si="1" ref="AI3:AI9">AG3/AF3*100</f>
        <v>99.53355028668837</v>
      </c>
      <c r="AK3" s="18" t="s">
        <v>747</v>
      </c>
      <c r="AL3">
        <v>16077</v>
      </c>
      <c r="AM3">
        <v>15481</v>
      </c>
      <c r="AN3" s="24">
        <f>AL3/AL$2*100</f>
        <v>72.70383937050605</v>
      </c>
      <c r="AO3" s="23">
        <f>AM3/AL3*100</f>
        <v>96.29284070411146</v>
      </c>
      <c r="AQ3" s="18" t="s">
        <v>747</v>
      </c>
      <c r="AR3">
        <v>5006</v>
      </c>
      <c r="AS3">
        <v>4787</v>
      </c>
      <c r="AT3" s="24">
        <f>AR3/AR$2*100</f>
        <v>63.958093777948136</v>
      </c>
      <c r="AU3" s="23">
        <f>AS3/AR3*100</f>
        <v>95.62524970035957</v>
      </c>
      <c r="AW3" s="18" t="s">
        <v>747</v>
      </c>
      <c r="AX3">
        <v>230</v>
      </c>
      <c r="AY3">
        <v>229</v>
      </c>
      <c r="AZ3" s="24">
        <f>AX3/AX$2*100</f>
        <v>57.07196029776674</v>
      </c>
      <c r="BA3" s="23">
        <f>AY3/AX3*100</f>
        <v>99.56521739130434</v>
      </c>
      <c r="BC3" s="21" t="s">
        <v>762</v>
      </c>
      <c r="BD3">
        <v>1752</v>
      </c>
      <c r="BE3">
        <v>1750</v>
      </c>
      <c r="BF3" s="24">
        <f>BD3/BD$2*100</f>
        <v>54.207920792079214</v>
      </c>
      <c r="BG3" s="23">
        <f>BE3/BD3*100</f>
        <v>99.88584474885845</v>
      </c>
      <c r="BI3" s="18" t="s">
        <v>747</v>
      </c>
      <c r="BJ3">
        <v>162</v>
      </c>
      <c r="BK3">
        <v>159</v>
      </c>
      <c r="BL3" s="24">
        <f>BJ3/BJ$2*100</f>
        <v>66.94214876033058</v>
      </c>
      <c r="BM3" s="23">
        <f>BK3/BJ3*100</f>
        <v>98.14814814814815</v>
      </c>
    </row>
    <row r="4" spans="1:65" ht="12.75">
      <c r="A4" s="21" t="s">
        <v>762</v>
      </c>
      <c r="B4">
        <v>23</v>
      </c>
      <c r="C4">
        <v>23</v>
      </c>
      <c r="D4" s="24">
        <f>B4/B$2*100</f>
        <v>1.06333795654184</v>
      </c>
      <c r="E4" s="23">
        <f>C4/B4*100</f>
        <v>100</v>
      </c>
      <c r="G4" s="21" t="s">
        <v>762</v>
      </c>
      <c r="H4">
        <v>696</v>
      </c>
      <c r="I4">
        <v>693</v>
      </c>
      <c r="J4" s="24">
        <f aca="true" t="shared" si="2" ref="J4:J17">H4/H$2*100</f>
        <v>23.52941176470588</v>
      </c>
      <c r="K4" s="23">
        <f aca="true" t="shared" si="3" ref="K4:K17">I4/H4*100</f>
        <v>99.56896551724138</v>
      </c>
      <c r="M4" s="25" t="s">
        <v>763</v>
      </c>
      <c r="N4" s="25">
        <v>147</v>
      </c>
      <c r="O4" s="25">
        <v>147</v>
      </c>
      <c r="P4" s="26">
        <f>N4/N$2*100</f>
        <v>12.928759894459102</v>
      </c>
      <c r="Q4" s="27">
        <f>O4/N4*100</f>
        <v>100</v>
      </c>
      <c r="S4" s="18" t="s">
        <v>747</v>
      </c>
      <c r="T4">
        <v>245</v>
      </c>
      <c r="U4">
        <v>215</v>
      </c>
      <c r="V4" s="24">
        <f>T4/T$2*100</f>
        <v>5.68577396147598</v>
      </c>
      <c r="W4" s="23">
        <f>U4/T4*100</f>
        <v>87.75510204081633</v>
      </c>
      <c r="Y4" s="21" t="s">
        <v>762</v>
      </c>
      <c r="Z4">
        <v>11612</v>
      </c>
      <c r="AA4">
        <v>11540</v>
      </c>
      <c r="AB4" s="24">
        <f>Z4/Z$2*100</f>
        <v>35.29161474637571</v>
      </c>
      <c r="AC4" s="23">
        <f>AA4/Z4*100</f>
        <v>99.37995177402686</v>
      </c>
      <c r="AE4" s="18" t="s">
        <v>747</v>
      </c>
      <c r="AF4">
        <v>16011</v>
      </c>
      <c r="AG4">
        <v>14757</v>
      </c>
      <c r="AH4" s="24">
        <f t="shared" si="0"/>
        <v>13.7736141220192</v>
      </c>
      <c r="AI4" s="23">
        <f t="shared" si="1"/>
        <v>92.16788457935169</v>
      </c>
      <c r="AK4" s="21" t="s">
        <v>762</v>
      </c>
      <c r="AL4">
        <v>3610</v>
      </c>
      <c r="AM4">
        <v>3580</v>
      </c>
      <c r="AN4" s="24">
        <f>AL4/AL$2*100</f>
        <v>16.325238547460767</v>
      </c>
      <c r="AO4" s="23">
        <f>AM4/AL4*100</f>
        <v>99.16897506925207</v>
      </c>
      <c r="AQ4" s="21" t="s">
        <v>762</v>
      </c>
      <c r="AR4">
        <v>2274</v>
      </c>
      <c r="AS4">
        <v>2261</v>
      </c>
      <c r="AT4" s="24">
        <f>AR4/AR$2*100</f>
        <v>29.05327711766961</v>
      </c>
      <c r="AU4" s="23">
        <f>AS4/AR4*100</f>
        <v>99.4283201407212</v>
      </c>
      <c r="AW4" s="21" t="s">
        <v>762</v>
      </c>
      <c r="AX4">
        <v>90</v>
      </c>
      <c r="AY4">
        <v>90</v>
      </c>
      <c r="AZ4" s="24">
        <f>AX4/AX$2*100</f>
        <v>22.332506203473944</v>
      </c>
      <c r="BA4" s="23">
        <f>AY4/AX4*100</f>
        <v>100</v>
      </c>
      <c r="BC4" s="18" t="s">
        <v>747</v>
      </c>
      <c r="BD4">
        <v>751</v>
      </c>
      <c r="BE4">
        <v>734</v>
      </c>
      <c r="BF4" s="24">
        <f>BD4/BD$2*100</f>
        <v>23.236386138613863</v>
      </c>
      <c r="BG4" s="23">
        <f>BE4/BD4*100</f>
        <v>97.7363515312916</v>
      </c>
      <c r="BI4" s="21" t="s">
        <v>762</v>
      </c>
      <c r="BJ4">
        <v>65</v>
      </c>
      <c r="BK4">
        <v>64</v>
      </c>
      <c r="BL4" s="24">
        <f>BJ4/BJ$2*100</f>
        <v>26.859504132231404</v>
      </c>
      <c r="BM4" s="23">
        <f>BK4/BJ4*100</f>
        <v>98.46153846153847</v>
      </c>
    </row>
    <row r="5" spans="1:65" ht="12.75">
      <c r="A5" t="s">
        <v>769</v>
      </c>
      <c r="B5">
        <v>9</v>
      </c>
      <c r="D5" s="24"/>
      <c r="E5" s="23"/>
      <c r="G5" s="20" t="s">
        <v>776</v>
      </c>
      <c r="H5">
        <v>41</v>
      </c>
      <c r="I5">
        <v>32</v>
      </c>
      <c r="J5" s="24">
        <f t="shared" si="2"/>
        <v>1.3860716700473292</v>
      </c>
      <c r="K5" s="23">
        <f t="shared" si="3"/>
        <v>78.04878048780488</v>
      </c>
      <c r="M5" s="18" t="s">
        <v>747</v>
      </c>
      <c r="N5">
        <v>111</v>
      </c>
      <c r="O5">
        <v>104</v>
      </c>
      <c r="P5" s="24">
        <f>N5/N$2*100</f>
        <v>9.762532981530343</v>
      </c>
      <c r="Q5" s="23">
        <f>O5/N5*100</f>
        <v>93.69369369369369</v>
      </c>
      <c r="S5" t="s">
        <v>773</v>
      </c>
      <c r="T5">
        <v>106</v>
      </c>
      <c r="U5">
        <v>48</v>
      </c>
      <c r="V5" s="24"/>
      <c r="W5" s="23"/>
      <c r="Y5" s="19" t="s">
        <v>727</v>
      </c>
      <c r="Z5">
        <v>2256</v>
      </c>
      <c r="AA5">
        <v>2061</v>
      </c>
      <c r="AB5" s="24">
        <f>Z5/Z$2*100</f>
        <v>6.856517642768137</v>
      </c>
      <c r="AC5" s="23">
        <f>AA5/Z5*100</f>
        <v>91.3563829787234</v>
      </c>
      <c r="AE5" s="20" t="s">
        <v>776</v>
      </c>
      <c r="AF5">
        <v>14672</v>
      </c>
      <c r="AG5">
        <v>13207</v>
      </c>
      <c r="AH5" s="24">
        <f t="shared" si="0"/>
        <v>12.621726712776574</v>
      </c>
      <c r="AI5" s="23">
        <f t="shared" si="1"/>
        <v>90.0149945474373</v>
      </c>
      <c r="AK5" t="s">
        <v>759</v>
      </c>
      <c r="AL5">
        <v>658</v>
      </c>
      <c r="AM5">
        <v>560</v>
      </c>
      <c r="AN5" s="24">
        <f>AL5/AL$2*100</f>
        <v>2.97562519784742</v>
      </c>
      <c r="AO5" s="23">
        <f>AM5/AL5*100</f>
        <v>85.1063829787234</v>
      </c>
      <c r="AQ5" t="s">
        <v>759</v>
      </c>
      <c r="AR5">
        <v>90</v>
      </c>
      <c r="AS5">
        <v>60</v>
      </c>
      <c r="AT5" s="24">
        <f>AR5/AR$2*100</f>
        <v>1.1498658489842852</v>
      </c>
      <c r="AU5" s="23">
        <f>AS5/AR5*100</f>
        <v>66.66666666666666</v>
      </c>
      <c r="AW5" s="20" t="s">
        <v>776</v>
      </c>
      <c r="AX5">
        <v>26</v>
      </c>
      <c r="AY5">
        <v>26</v>
      </c>
      <c r="AZ5" s="24">
        <f>AX5/AX$2*100</f>
        <v>6.451612903225806</v>
      </c>
      <c r="BA5" s="23">
        <f>AY5/AX5*100</f>
        <v>100</v>
      </c>
      <c r="BC5" s="20" t="s">
        <v>776</v>
      </c>
      <c r="BD5">
        <v>345</v>
      </c>
      <c r="BE5">
        <v>323</v>
      </c>
      <c r="BF5" s="24">
        <f>BD5/BD$2*100</f>
        <v>10.674504950495049</v>
      </c>
      <c r="BG5" s="23">
        <f>BE5/BD5*100</f>
        <v>93.6231884057971</v>
      </c>
      <c r="BI5" s="20" t="s">
        <v>776</v>
      </c>
      <c r="BJ5">
        <v>5</v>
      </c>
      <c r="BK5">
        <v>4</v>
      </c>
      <c r="BL5" s="24">
        <f>BJ5/BJ$2*100</f>
        <v>2.066115702479339</v>
      </c>
      <c r="BM5" s="23">
        <f>BK5/BJ5*100</f>
        <v>80</v>
      </c>
    </row>
    <row r="6" spans="1:65" ht="12.75">
      <c r="A6" s="19" t="s">
        <v>727</v>
      </c>
      <c r="B6">
        <v>6</v>
      </c>
      <c r="D6" s="24"/>
      <c r="E6" s="23"/>
      <c r="G6" t="s">
        <v>773</v>
      </c>
      <c r="H6">
        <v>31</v>
      </c>
      <c r="I6">
        <v>20</v>
      </c>
      <c r="J6" s="24">
        <f t="shared" si="2"/>
        <v>1.0480054090601758</v>
      </c>
      <c r="K6" s="23">
        <f t="shared" si="3"/>
        <v>64.51612903225806</v>
      </c>
      <c r="M6" t="s">
        <v>773</v>
      </c>
      <c r="N6">
        <v>27</v>
      </c>
      <c r="O6">
        <v>10</v>
      </c>
      <c r="P6" s="24"/>
      <c r="Q6" s="23"/>
      <c r="S6" t="s">
        <v>736</v>
      </c>
      <c r="T6">
        <v>39</v>
      </c>
      <c r="U6">
        <v>4</v>
      </c>
      <c r="V6" s="24"/>
      <c r="W6" s="23"/>
      <c r="Y6" s="20" t="s">
        <v>776</v>
      </c>
      <c r="Z6">
        <v>589</v>
      </c>
      <c r="AA6">
        <v>479</v>
      </c>
      <c r="AB6" s="24">
        <f>Z6/Z$2*100</f>
        <v>1.7901103242865393</v>
      </c>
      <c r="AC6" s="23">
        <f>AA6/Z6*100</f>
        <v>81.32427843803056</v>
      </c>
      <c r="AE6" s="19" t="s">
        <v>727</v>
      </c>
      <c r="AF6">
        <v>9473</v>
      </c>
      <c r="AG6">
        <v>8029</v>
      </c>
      <c r="AH6" s="24">
        <f t="shared" si="0"/>
        <v>8.149237810123534</v>
      </c>
      <c r="AI6" s="23">
        <f t="shared" si="1"/>
        <v>84.75667687110736</v>
      </c>
      <c r="AK6" s="20" t="s">
        <v>776</v>
      </c>
      <c r="AL6">
        <v>299</v>
      </c>
      <c r="AM6">
        <v>227</v>
      </c>
      <c r="AN6" s="24">
        <f>AL6/AL$2*100</f>
        <v>1.352145796590241</v>
      </c>
      <c r="AO6" s="23">
        <f>AM6/AL6*100</f>
        <v>75.91973244147158</v>
      </c>
      <c r="AQ6" t="s">
        <v>777</v>
      </c>
      <c r="AR6">
        <v>62</v>
      </c>
      <c r="AS6">
        <v>59</v>
      </c>
      <c r="AT6" s="24">
        <f>AR6/AR$2*100</f>
        <v>0.7921298070780631</v>
      </c>
      <c r="AU6" s="23">
        <f>AS6/AR6*100</f>
        <v>95.16129032258065</v>
      </c>
      <c r="AW6" t="s">
        <v>773</v>
      </c>
      <c r="AX6">
        <v>13</v>
      </c>
      <c r="AY6">
        <v>10</v>
      </c>
      <c r="AZ6" s="24">
        <f>AX6/AX$2*100</f>
        <v>3.225806451612903</v>
      </c>
      <c r="BA6" s="23">
        <f>AY6/AX6*100</f>
        <v>76.92307692307693</v>
      </c>
      <c r="BC6" t="s">
        <v>759</v>
      </c>
      <c r="BD6">
        <v>155</v>
      </c>
      <c r="BE6">
        <v>147</v>
      </c>
      <c r="BF6" s="24">
        <f>BD6/BD$2*100</f>
        <v>4.795792079207921</v>
      </c>
      <c r="BG6" s="23">
        <f>BE6/BD6*100</f>
        <v>94.83870967741936</v>
      </c>
      <c r="BI6" t="s">
        <v>744</v>
      </c>
      <c r="BJ6">
        <v>3</v>
      </c>
      <c r="BK6">
        <v>1</v>
      </c>
      <c r="BL6" s="24">
        <f>BJ6/BJ$2*100</f>
        <v>1.2396694214876034</v>
      </c>
      <c r="BM6" s="23">
        <f>BK6/BJ6*100</f>
        <v>33.33333333333333</v>
      </c>
    </row>
    <row r="7" spans="1:65" ht="12.75">
      <c r="A7" t="s">
        <v>741</v>
      </c>
      <c r="B7">
        <v>6</v>
      </c>
      <c r="D7" s="24"/>
      <c r="E7" s="23"/>
      <c r="G7" t="s">
        <v>759</v>
      </c>
      <c r="H7">
        <v>27</v>
      </c>
      <c r="I7">
        <v>18</v>
      </c>
      <c r="J7" s="24">
        <f t="shared" si="2"/>
        <v>0.9127789046653144</v>
      </c>
      <c r="K7" s="23">
        <f t="shared" si="3"/>
        <v>66.66666666666666</v>
      </c>
      <c r="M7" t="s">
        <v>768</v>
      </c>
      <c r="N7">
        <v>13</v>
      </c>
      <c r="O7">
        <v>10</v>
      </c>
      <c r="P7" s="24"/>
      <c r="Q7" s="23"/>
      <c r="S7" t="s">
        <v>768</v>
      </c>
      <c r="T7">
        <v>39</v>
      </c>
      <c r="U7">
        <v>14</v>
      </c>
      <c r="V7" s="24"/>
      <c r="W7" s="23"/>
      <c r="Y7" t="s">
        <v>768</v>
      </c>
      <c r="Z7">
        <v>310</v>
      </c>
      <c r="AA7">
        <v>231</v>
      </c>
      <c r="AB7" s="24"/>
      <c r="AC7" s="23"/>
      <c r="AE7" t="s">
        <v>733</v>
      </c>
      <c r="AF7">
        <v>2066</v>
      </c>
      <c r="AG7">
        <v>1561</v>
      </c>
      <c r="AH7" s="24">
        <f t="shared" si="0"/>
        <v>1.777296032483397</v>
      </c>
      <c r="AI7" s="23">
        <f t="shared" si="1"/>
        <v>75.5566311713456</v>
      </c>
      <c r="AK7" s="22" t="s">
        <v>758</v>
      </c>
      <c r="AL7">
        <v>239</v>
      </c>
      <c r="AM7">
        <v>191</v>
      </c>
      <c r="AN7" s="24">
        <f>AL7/AL$2*100</f>
        <v>1.0808121919233031</v>
      </c>
      <c r="AO7" s="23">
        <f>AM7/AL7*100</f>
        <v>79.9163179916318</v>
      </c>
      <c r="AQ7" s="20" t="s">
        <v>776</v>
      </c>
      <c r="AR7">
        <v>58</v>
      </c>
      <c r="AS7">
        <v>54</v>
      </c>
      <c r="AT7" s="24"/>
      <c r="AU7" s="23"/>
      <c r="AW7" t="s">
        <v>768</v>
      </c>
      <c r="AX7">
        <v>6</v>
      </c>
      <c r="AY7">
        <v>4</v>
      </c>
      <c r="AZ7" s="24"/>
      <c r="BA7" s="23"/>
      <c r="BC7" s="19" t="s">
        <v>727</v>
      </c>
      <c r="BD7">
        <v>94</v>
      </c>
      <c r="BE7">
        <v>86</v>
      </c>
      <c r="BF7" s="24"/>
      <c r="BG7" s="23"/>
      <c r="BI7" t="s">
        <v>768</v>
      </c>
      <c r="BJ7">
        <v>3</v>
      </c>
      <c r="BK7">
        <v>3</v>
      </c>
      <c r="BL7" s="24"/>
      <c r="BM7" s="23"/>
    </row>
    <row r="8" spans="1:65" ht="12.75">
      <c r="A8" t="s">
        <v>749</v>
      </c>
      <c r="B8">
        <v>6</v>
      </c>
      <c r="D8" s="24"/>
      <c r="E8" s="23"/>
      <c r="G8" t="s">
        <v>768</v>
      </c>
      <c r="H8">
        <v>20</v>
      </c>
      <c r="I8">
        <v>13</v>
      </c>
      <c r="J8" s="24">
        <f t="shared" si="2"/>
        <v>0.676132521974307</v>
      </c>
      <c r="K8" s="23">
        <f t="shared" si="3"/>
        <v>65</v>
      </c>
      <c r="M8" t="s">
        <v>736</v>
      </c>
      <c r="N8">
        <v>12</v>
      </c>
      <c r="O8">
        <v>2</v>
      </c>
      <c r="P8" s="24"/>
      <c r="Q8" s="23"/>
      <c r="S8" s="20" t="s">
        <v>776</v>
      </c>
      <c r="T8">
        <v>36</v>
      </c>
      <c r="U8">
        <v>21</v>
      </c>
      <c r="V8" s="24"/>
      <c r="W8" s="23"/>
      <c r="Y8" t="s">
        <v>775</v>
      </c>
      <c r="Z8">
        <v>280</v>
      </c>
      <c r="AA8">
        <v>245</v>
      </c>
      <c r="AB8" s="24"/>
      <c r="AC8" s="23"/>
      <c r="AE8" s="22" t="s">
        <v>758</v>
      </c>
      <c r="AF8">
        <v>1755</v>
      </c>
      <c r="AG8">
        <v>1496</v>
      </c>
      <c r="AH8" s="24">
        <f t="shared" si="0"/>
        <v>1.5097553422112109</v>
      </c>
      <c r="AI8" s="23">
        <f t="shared" si="1"/>
        <v>85.24216524216524</v>
      </c>
      <c r="AK8" t="s">
        <v>768</v>
      </c>
      <c r="AL8">
        <v>209</v>
      </c>
      <c r="AM8">
        <v>158</v>
      </c>
      <c r="AN8" s="24"/>
      <c r="AO8" s="23"/>
      <c r="AQ8" t="s">
        <v>773</v>
      </c>
      <c r="AR8">
        <v>55</v>
      </c>
      <c r="AS8">
        <v>14</v>
      </c>
      <c r="AT8" s="24"/>
      <c r="AU8" s="23"/>
      <c r="AW8" t="s">
        <v>769</v>
      </c>
      <c r="AX8">
        <v>5</v>
      </c>
      <c r="AY8">
        <v>1</v>
      </c>
      <c r="AZ8" s="24"/>
      <c r="BA8" s="23"/>
      <c r="BC8" t="s">
        <v>773</v>
      </c>
      <c r="BD8">
        <v>30</v>
      </c>
      <c r="BE8">
        <v>15</v>
      </c>
      <c r="BF8" s="24"/>
      <c r="BG8" s="23"/>
      <c r="BI8" t="s">
        <v>740</v>
      </c>
      <c r="BJ8">
        <v>2</v>
      </c>
      <c r="BK8">
        <v>1</v>
      </c>
      <c r="BL8" s="24"/>
      <c r="BM8" s="23"/>
    </row>
    <row r="9" spans="1:65" ht="12.75">
      <c r="A9" t="s">
        <v>784</v>
      </c>
      <c r="B9">
        <v>4</v>
      </c>
      <c r="D9" s="24"/>
      <c r="E9" s="23"/>
      <c r="G9" t="s">
        <v>731</v>
      </c>
      <c r="H9">
        <v>16</v>
      </c>
      <c r="I9">
        <v>9</v>
      </c>
      <c r="J9" s="24">
        <f t="shared" si="2"/>
        <v>0.5409060175794456</v>
      </c>
      <c r="K9" s="23">
        <f t="shared" si="3"/>
        <v>56.25</v>
      </c>
      <c r="M9" t="s">
        <v>740</v>
      </c>
      <c r="N9">
        <v>11</v>
      </c>
      <c r="O9">
        <v>11</v>
      </c>
      <c r="P9" s="24"/>
      <c r="Q9" s="23"/>
      <c r="S9" t="s">
        <v>763</v>
      </c>
      <c r="T9">
        <v>34</v>
      </c>
      <c r="U9">
        <v>34</v>
      </c>
      <c r="V9" s="24"/>
      <c r="W9" s="23"/>
      <c r="Y9" t="s">
        <v>773</v>
      </c>
      <c r="Z9">
        <v>218</v>
      </c>
      <c r="AA9">
        <v>115</v>
      </c>
      <c r="AB9" s="24"/>
      <c r="AC9" s="23"/>
      <c r="AE9" t="s">
        <v>773</v>
      </c>
      <c r="AF9">
        <v>1520</v>
      </c>
      <c r="AG9">
        <v>726</v>
      </c>
      <c r="AH9" s="24">
        <f t="shared" si="0"/>
        <v>1.3075943704621313</v>
      </c>
      <c r="AI9" s="23">
        <f t="shared" si="1"/>
        <v>47.76315789473684</v>
      </c>
      <c r="AK9" t="s">
        <v>733</v>
      </c>
      <c r="AL9">
        <v>152</v>
      </c>
      <c r="AM9">
        <v>102</v>
      </c>
      <c r="AN9" s="24"/>
      <c r="AO9" s="23"/>
      <c r="AQ9" t="s">
        <v>733</v>
      </c>
      <c r="AR9">
        <v>41</v>
      </c>
      <c r="AS9">
        <v>32</v>
      </c>
      <c r="AT9" s="24"/>
      <c r="AU9" s="23"/>
      <c r="AW9" t="s">
        <v>736</v>
      </c>
      <c r="AX9">
        <v>4</v>
      </c>
      <c r="AY9">
        <v>1</v>
      </c>
      <c r="AZ9" s="24"/>
      <c r="BA9" s="23"/>
      <c r="BC9" t="s">
        <v>768</v>
      </c>
      <c r="BD9">
        <v>28</v>
      </c>
      <c r="BE9">
        <v>25</v>
      </c>
      <c r="BF9" s="24"/>
      <c r="BG9" s="23"/>
      <c r="BI9" t="s">
        <v>759</v>
      </c>
      <c r="BJ9">
        <v>1</v>
      </c>
      <c r="BL9" s="24"/>
      <c r="BM9" s="23"/>
    </row>
    <row r="10" spans="1:65" ht="12.75">
      <c r="A10" s="20" t="s">
        <v>776</v>
      </c>
      <c r="B10">
        <v>4</v>
      </c>
      <c r="C10">
        <v>3</v>
      </c>
      <c r="D10" s="24"/>
      <c r="E10" s="23"/>
      <c r="G10" t="s">
        <v>772</v>
      </c>
      <c r="H10">
        <v>10</v>
      </c>
      <c r="I10">
        <v>5</v>
      </c>
      <c r="J10" s="24">
        <f t="shared" si="2"/>
        <v>0.3380662609871535</v>
      </c>
      <c r="K10" s="23">
        <f t="shared" si="3"/>
        <v>50</v>
      </c>
      <c r="M10" s="19" t="s">
        <v>727</v>
      </c>
      <c r="N10">
        <v>10</v>
      </c>
      <c r="O10">
        <v>5</v>
      </c>
      <c r="P10" s="24"/>
      <c r="Q10" s="23"/>
      <c r="S10" t="s">
        <v>752</v>
      </c>
      <c r="T10">
        <v>33</v>
      </c>
      <c r="U10">
        <v>32</v>
      </c>
      <c r="V10" s="24"/>
      <c r="W10" s="23"/>
      <c r="Y10" t="s">
        <v>763</v>
      </c>
      <c r="Z10">
        <v>180</v>
      </c>
      <c r="AA10">
        <v>180</v>
      </c>
      <c r="AB10" s="24"/>
      <c r="AC10" s="23"/>
      <c r="AE10" t="s">
        <v>777</v>
      </c>
      <c r="AF10">
        <v>714</v>
      </c>
      <c r="AG10">
        <v>653</v>
      </c>
      <c r="AH10" s="24"/>
      <c r="AI10" s="23"/>
      <c r="AK10" s="19" t="s">
        <v>727</v>
      </c>
      <c r="AL10">
        <v>144</v>
      </c>
      <c r="AM10">
        <v>97</v>
      </c>
      <c r="AN10" s="24"/>
      <c r="AO10" s="23"/>
      <c r="AQ10" t="s">
        <v>740</v>
      </c>
      <c r="AR10">
        <v>28</v>
      </c>
      <c r="AS10">
        <v>15</v>
      </c>
      <c r="AT10" s="24"/>
      <c r="AU10" s="23"/>
      <c r="AW10" t="s">
        <v>759</v>
      </c>
      <c r="AX10">
        <v>4</v>
      </c>
      <c r="AY10">
        <v>3</v>
      </c>
      <c r="AZ10" s="24"/>
      <c r="BA10" s="23"/>
      <c r="BC10" t="s">
        <v>733</v>
      </c>
      <c r="BD10">
        <v>20</v>
      </c>
      <c r="BE10">
        <v>11</v>
      </c>
      <c r="BF10" s="24"/>
      <c r="BG10" s="23"/>
      <c r="BI10" t="s">
        <v>773</v>
      </c>
      <c r="BJ10">
        <v>1</v>
      </c>
      <c r="BL10" s="24"/>
      <c r="BM10" s="23"/>
    </row>
    <row r="11" spans="1:65" ht="12.75">
      <c r="A11" t="s">
        <v>751</v>
      </c>
      <c r="B11">
        <v>3</v>
      </c>
      <c r="D11" s="24"/>
      <c r="E11" s="23"/>
      <c r="G11" s="19" t="s">
        <v>727</v>
      </c>
      <c r="H11">
        <v>9</v>
      </c>
      <c r="I11">
        <v>7</v>
      </c>
      <c r="J11" s="24">
        <f t="shared" si="2"/>
        <v>0.3042596348884381</v>
      </c>
      <c r="K11" s="23">
        <f t="shared" si="3"/>
        <v>77.77777777777779</v>
      </c>
      <c r="M11" t="s">
        <v>733</v>
      </c>
      <c r="N11">
        <v>6</v>
      </c>
      <c r="O11">
        <v>4</v>
      </c>
      <c r="P11" s="24"/>
      <c r="Q11" s="23"/>
      <c r="S11" t="s">
        <v>757</v>
      </c>
      <c r="T11">
        <v>16</v>
      </c>
      <c r="U11">
        <v>3</v>
      </c>
      <c r="V11" s="24"/>
      <c r="W11" s="23"/>
      <c r="Y11" t="s">
        <v>777</v>
      </c>
      <c r="Z11">
        <v>151</v>
      </c>
      <c r="AA11">
        <v>138</v>
      </c>
      <c r="AB11" s="24"/>
      <c r="AC11" s="23"/>
      <c r="AE11" t="s">
        <v>759</v>
      </c>
      <c r="AF11">
        <v>702</v>
      </c>
      <c r="AG11">
        <v>537</v>
      </c>
      <c r="AH11" s="24"/>
      <c r="AI11" s="23"/>
      <c r="AK11" t="s">
        <v>773</v>
      </c>
      <c r="AL11">
        <v>130</v>
      </c>
      <c r="AM11">
        <v>74</v>
      </c>
      <c r="AN11" s="24"/>
      <c r="AO11" s="23"/>
      <c r="AQ11" t="s">
        <v>763</v>
      </c>
      <c r="AR11">
        <v>24</v>
      </c>
      <c r="AS11">
        <v>24</v>
      </c>
      <c r="AT11" s="24"/>
      <c r="AU11" s="23"/>
      <c r="AW11" t="s">
        <v>739</v>
      </c>
      <c r="AX11">
        <v>3</v>
      </c>
      <c r="AY11">
        <v>2</v>
      </c>
      <c r="AZ11" s="24"/>
      <c r="BA11" s="23"/>
      <c r="BC11" s="22" t="s">
        <v>758</v>
      </c>
      <c r="BD11">
        <v>7</v>
      </c>
      <c r="BE11">
        <v>7</v>
      </c>
      <c r="BF11" s="24"/>
      <c r="BG11" s="23"/>
      <c r="BL11" s="24"/>
      <c r="BM11" s="23"/>
    </row>
    <row r="12" spans="1:65" ht="12.75">
      <c r="A12" t="s">
        <v>768</v>
      </c>
      <c r="B12">
        <v>3</v>
      </c>
      <c r="D12" s="24"/>
      <c r="E12" s="23"/>
      <c r="G12" t="s">
        <v>729</v>
      </c>
      <c r="H12">
        <v>8</v>
      </c>
      <c r="I12">
        <v>5</v>
      </c>
      <c r="J12" s="24">
        <f t="shared" si="2"/>
        <v>0.2704530087897228</v>
      </c>
      <c r="K12" s="23">
        <f t="shared" si="3"/>
        <v>62.5</v>
      </c>
      <c r="M12" s="22" t="s">
        <v>758</v>
      </c>
      <c r="N12">
        <v>6</v>
      </c>
      <c r="O12">
        <v>4</v>
      </c>
      <c r="P12" s="24"/>
      <c r="Q12" s="23"/>
      <c r="S12" t="s">
        <v>759</v>
      </c>
      <c r="T12">
        <v>16</v>
      </c>
      <c r="U12">
        <v>8</v>
      </c>
      <c r="V12" s="24"/>
      <c r="W12" s="23"/>
      <c r="Y12" t="s">
        <v>752</v>
      </c>
      <c r="Z12">
        <v>121</v>
      </c>
      <c r="AA12">
        <v>89</v>
      </c>
      <c r="AB12" s="24"/>
      <c r="AC12" s="23"/>
      <c r="AE12" t="s">
        <v>731</v>
      </c>
      <c r="AF12">
        <v>613</v>
      </c>
      <c r="AG12">
        <v>496</v>
      </c>
      <c r="AH12" s="24"/>
      <c r="AI12" s="23"/>
      <c r="AK12" t="s">
        <v>740</v>
      </c>
      <c r="AL12">
        <v>96</v>
      </c>
      <c r="AM12">
        <v>52</v>
      </c>
      <c r="AN12" s="24"/>
      <c r="AO12" s="23"/>
      <c r="AQ12" s="19" t="s">
        <v>727</v>
      </c>
      <c r="AR12">
        <v>21</v>
      </c>
      <c r="AS12">
        <v>16</v>
      </c>
      <c r="AT12" s="24"/>
      <c r="AU12" s="23"/>
      <c r="AW12" t="s">
        <v>740</v>
      </c>
      <c r="AX12">
        <v>3</v>
      </c>
      <c r="AY12">
        <v>2</v>
      </c>
      <c r="AZ12" s="24"/>
      <c r="BA12" s="23"/>
      <c r="BC12" t="s">
        <v>744</v>
      </c>
      <c r="BD12">
        <v>6</v>
      </c>
      <c r="BE12">
        <v>2</v>
      </c>
      <c r="BF12" s="24"/>
      <c r="BG12" s="23"/>
      <c r="BL12" s="24"/>
      <c r="BM12" s="23"/>
    </row>
    <row r="13" spans="1:65" ht="12.75">
      <c r="A13" t="s">
        <v>799</v>
      </c>
      <c r="B13">
        <v>2</v>
      </c>
      <c r="D13" s="24"/>
      <c r="E13" s="23"/>
      <c r="G13" t="s">
        <v>736</v>
      </c>
      <c r="H13">
        <v>6</v>
      </c>
      <c r="I13">
        <v>2</v>
      </c>
      <c r="J13" s="24">
        <f t="shared" si="2"/>
        <v>0.2028397565922921</v>
      </c>
      <c r="K13" s="23">
        <f t="shared" si="3"/>
        <v>33.33333333333333</v>
      </c>
      <c r="M13" t="s">
        <v>757</v>
      </c>
      <c r="N13">
        <v>5</v>
      </c>
      <c r="P13" s="24"/>
      <c r="Q13" s="23"/>
      <c r="S13" t="s">
        <v>733</v>
      </c>
      <c r="T13">
        <v>15</v>
      </c>
      <c r="U13">
        <v>8</v>
      </c>
      <c r="V13" s="24"/>
      <c r="W13" s="23"/>
      <c r="Y13" t="s">
        <v>733</v>
      </c>
      <c r="Z13">
        <v>105</v>
      </c>
      <c r="AA13">
        <v>85</v>
      </c>
      <c r="AB13" s="24"/>
      <c r="AC13" s="23"/>
      <c r="AE13" t="s">
        <v>768</v>
      </c>
      <c r="AF13">
        <v>509</v>
      </c>
      <c r="AG13">
        <v>330</v>
      </c>
      <c r="AH13" s="24"/>
      <c r="AI13" s="23"/>
      <c r="AK13" t="s">
        <v>777</v>
      </c>
      <c r="AL13">
        <v>78</v>
      </c>
      <c r="AM13">
        <v>59</v>
      </c>
      <c r="AN13" s="24"/>
      <c r="AO13" s="23"/>
      <c r="AQ13" t="s">
        <v>729</v>
      </c>
      <c r="AR13">
        <v>21</v>
      </c>
      <c r="AS13">
        <v>12</v>
      </c>
      <c r="AT13" s="24"/>
      <c r="AU13" s="23"/>
      <c r="AW13" t="s">
        <v>777</v>
      </c>
      <c r="AX13">
        <v>3</v>
      </c>
      <c r="AY13">
        <v>3</v>
      </c>
      <c r="AZ13" s="24"/>
      <c r="BA13" s="23"/>
      <c r="BC13" t="s">
        <v>740</v>
      </c>
      <c r="BD13">
        <v>5</v>
      </c>
      <c r="BE13">
        <v>4</v>
      </c>
      <c r="BF13" s="24"/>
      <c r="BG13" s="23"/>
      <c r="BL13" s="24"/>
      <c r="BM13" s="23"/>
    </row>
    <row r="14" spans="1:65" ht="12.75">
      <c r="A14" t="s">
        <v>759</v>
      </c>
      <c r="B14">
        <v>2</v>
      </c>
      <c r="C14">
        <v>1</v>
      </c>
      <c r="D14" s="24"/>
      <c r="E14" s="23"/>
      <c r="G14" t="s">
        <v>740</v>
      </c>
      <c r="H14">
        <v>6</v>
      </c>
      <c r="I14">
        <v>1</v>
      </c>
      <c r="J14" s="24">
        <f t="shared" si="2"/>
        <v>0.2028397565922921</v>
      </c>
      <c r="K14" s="23">
        <f t="shared" si="3"/>
        <v>16.666666666666664</v>
      </c>
      <c r="M14" t="s">
        <v>749</v>
      </c>
      <c r="N14">
        <v>4</v>
      </c>
      <c r="O14">
        <v>4</v>
      </c>
      <c r="P14" s="24"/>
      <c r="Q14" s="23"/>
      <c r="S14" t="s">
        <v>740</v>
      </c>
      <c r="T14">
        <v>10</v>
      </c>
      <c r="U14">
        <v>4</v>
      </c>
      <c r="V14" s="24"/>
      <c r="W14" s="23"/>
      <c r="Y14" t="s">
        <v>731</v>
      </c>
      <c r="Z14">
        <v>91</v>
      </c>
      <c r="AA14">
        <v>30</v>
      </c>
      <c r="AB14" s="24"/>
      <c r="AC14" s="23"/>
      <c r="AE14" t="s">
        <v>739</v>
      </c>
      <c r="AF14">
        <v>470</v>
      </c>
      <c r="AG14">
        <v>277</v>
      </c>
      <c r="AH14" s="24"/>
      <c r="AI14" s="23"/>
      <c r="AK14" t="s">
        <v>734</v>
      </c>
      <c r="AL14">
        <v>54</v>
      </c>
      <c r="AM14">
        <v>49</v>
      </c>
      <c r="AN14" s="24"/>
      <c r="AO14" s="23"/>
      <c r="AQ14" t="s">
        <v>768</v>
      </c>
      <c r="AR14">
        <v>20</v>
      </c>
      <c r="AS14">
        <v>14</v>
      </c>
      <c r="AT14" s="24"/>
      <c r="AU14" s="23"/>
      <c r="AW14" s="19" t="s">
        <v>727</v>
      </c>
      <c r="AX14">
        <v>2</v>
      </c>
      <c r="AY14">
        <v>2</v>
      </c>
      <c r="AZ14" s="24"/>
      <c r="BA14" s="23"/>
      <c r="BC14" t="s">
        <v>751</v>
      </c>
      <c r="BD14">
        <v>5</v>
      </c>
      <c r="BE14">
        <v>5</v>
      </c>
      <c r="BF14" s="24"/>
      <c r="BG14" s="23"/>
      <c r="BL14" s="24"/>
      <c r="BM14" s="23"/>
    </row>
    <row r="15" spans="1:65" ht="12.75">
      <c r="A15" t="s">
        <v>731</v>
      </c>
      <c r="B15">
        <v>1</v>
      </c>
      <c r="D15" s="24"/>
      <c r="E15" s="23"/>
      <c r="G15" t="s">
        <v>784</v>
      </c>
      <c r="H15">
        <v>6</v>
      </c>
      <c r="I15">
        <v>5</v>
      </c>
      <c r="J15" s="24">
        <f t="shared" si="2"/>
        <v>0.2028397565922921</v>
      </c>
      <c r="K15" s="23">
        <f t="shared" si="3"/>
        <v>83.33333333333334</v>
      </c>
      <c r="M15" t="s">
        <v>755</v>
      </c>
      <c r="N15">
        <v>4</v>
      </c>
      <c r="O15">
        <v>3</v>
      </c>
      <c r="P15" s="24"/>
      <c r="Q15" s="23"/>
      <c r="S15" t="s">
        <v>731</v>
      </c>
      <c r="T15">
        <v>6</v>
      </c>
      <c r="U15">
        <v>3</v>
      </c>
      <c r="V15" s="24"/>
      <c r="W15" s="23"/>
      <c r="Y15" s="22" t="s">
        <v>758</v>
      </c>
      <c r="Z15">
        <v>85</v>
      </c>
      <c r="AA15">
        <v>68</v>
      </c>
      <c r="AB15" s="24"/>
      <c r="AC15" s="23"/>
      <c r="AE15" t="s">
        <v>736</v>
      </c>
      <c r="AF15">
        <v>345</v>
      </c>
      <c r="AG15">
        <v>135</v>
      </c>
      <c r="AH15" s="24"/>
      <c r="AI15" s="23"/>
      <c r="AK15" t="s">
        <v>751</v>
      </c>
      <c r="AL15">
        <v>46</v>
      </c>
      <c r="AM15">
        <v>5</v>
      </c>
      <c r="AN15" s="24"/>
      <c r="AO15" s="23"/>
      <c r="AQ15" t="s">
        <v>736</v>
      </c>
      <c r="AR15">
        <v>18</v>
      </c>
      <c r="AS15">
        <v>8</v>
      </c>
      <c r="AT15" s="24"/>
      <c r="AU15" s="23"/>
      <c r="AW15" t="s">
        <v>729</v>
      </c>
      <c r="AX15">
        <v>2</v>
      </c>
      <c r="AY15">
        <v>1</v>
      </c>
      <c r="AZ15" s="24"/>
      <c r="BA15" s="23"/>
      <c r="BC15" t="s">
        <v>769</v>
      </c>
      <c r="BD15">
        <v>5</v>
      </c>
      <c r="BE15">
        <v>4</v>
      </c>
      <c r="BF15" s="24"/>
      <c r="BG15" s="23"/>
      <c r="BL15" s="24"/>
      <c r="BM15" s="23"/>
    </row>
    <row r="16" spans="1:65" ht="12.75">
      <c r="A16" t="s">
        <v>734</v>
      </c>
      <c r="B16">
        <v>1</v>
      </c>
      <c r="C16">
        <v>1</v>
      </c>
      <c r="D16" s="24"/>
      <c r="E16" s="23"/>
      <c r="G16" t="s">
        <v>766</v>
      </c>
      <c r="H16">
        <v>6</v>
      </c>
      <c r="I16">
        <v>4</v>
      </c>
      <c r="J16" s="24">
        <f t="shared" si="2"/>
        <v>0.2028397565922921</v>
      </c>
      <c r="K16" s="23">
        <f t="shared" si="3"/>
        <v>66.66666666666666</v>
      </c>
      <c r="M16" t="s">
        <v>782</v>
      </c>
      <c r="N16">
        <v>3</v>
      </c>
      <c r="P16" s="24"/>
      <c r="Q16" s="23"/>
      <c r="S16" t="s">
        <v>739</v>
      </c>
      <c r="T16">
        <v>6</v>
      </c>
      <c r="U16">
        <v>1</v>
      </c>
      <c r="V16" s="24"/>
      <c r="W16" s="23"/>
      <c r="Y16" t="s">
        <v>759</v>
      </c>
      <c r="Z16">
        <v>84</v>
      </c>
      <c r="AA16">
        <v>62</v>
      </c>
      <c r="AB16" s="24"/>
      <c r="AC16" s="23"/>
      <c r="AE16" t="s">
        <v>744</v>
      </c>
      <c r="AF16">
        <v>277</v>
      </c>
      <c r="AG16">
        <v>214</v>
      </c>
      <c r="AH16" s="24"/>
      <c r="AI16" s="23"/>
      <c r="AK16" t="s">
        <v>741</v>
      </c>
      <c r="AL16">
        <v>38</v>
      </c>
      <c r="AM16">
        <v>22</v>
      </c>
      <c r="AN16" s="24"/>
      <c r="AO16" s="23"/>
      <c r="AQ16" t="s">
        <v>744</v>
      </c>
      <c r="AR16">
        <v>17</v>
      </c>
      <c r="AS16">
        <v>14</v>
      </c>
      <c r="AT16" s="24"/>
      <c r="AU16" s="23"/>
      <c r="AW16" t="s">
        <v>756</v>
      </c>
      <c r="AX16">
        <v>2</v>
      </c>
      <c r="AZ16" s="24"/>
      <c r="BA16" s="23"/>
      <c r="BC16" t="s">
        <v>736</v>
      </c>
      <c r="BD16">
        <v>4</v>
      </c>
      <c r="BE16">
        <v>3</v>
      </c>
      <c r="BF16" s="24"/>
      <c r="BG16" s="23"/>
      <c r="BL16" s="24"/>
      <c r="BM16" s="23"/>
    </row>
    <row r="17" spans="1:65" ht="12.75">
      <c r="A17" t="s">
        <v>773</v>
      </c>
      <c r="B17">
        <v>1</v>
      </c>
      <c r="D17" s="24"/>
      <c r="E17" s="23"/>
      <c r="G17" t="s">
        <v>732</v>
      </c>
      <c r="H17">
        <v>4</v>
      </c>
      <c r="I17">
        <v>1</v>
      </c>
      <c r="J17" s="24">
        <f t="shared" si="2"/>
        <v>0.1352265043948614</v>
      </c>
      <c r="K17" s="23">
        <f t="shared" si="3"/>
        <v>25</v>
      </c>
      <c r="M17" t="s">
        <v>739</v>
      </c>
      <c r="N17">
        <v>3</v>
      </c>
      <c r="O17">
        <v>1</v>
      </c>
      <c r="P17" s="24"/>
      <c r="Q17" s="23"/>
      <c r="S17" t="s">
        <v>735</v>
      </c>
      <c r="T17">
        <v>5</v>
      </c>
      <c r="U17">
        <v>5</v>
      </c>
      <c r="V17" s="24"/>
      <c r="W17" s="23"/>
      <c r="Y17" t="s">
        <v>740</v>
      </c>
      <c r="Z17">
        <v>76</v>
      </c>
      <c r="AA17">
        <v>29</v>
      </c>
      <c r="AB17" s="24"/>
      <c r="AC17" s="23"/>
      <c r="AE17" t="s">
        <v>763</v>
      </c>
      <c r="AF17">
        <v>275</v>
      </c>
      <c r="AG17">
        <v>275</v>
      </c>
      <c r="AH17" s="24"/>
      <c r="AI17" s="23"/>
      <c r="AK17" t="s">
        <v>731</v>
      </c>
      <c r="AL17">
        <v>32</v>
      </c>
      <c r="AM17">
        <v>14</v>
      </c>
      <c r="AN17" s="24"/>
      <c r="AO17" s="23"/>
      <c r="AQ17" t="s">
        <v>739</v>
      </c>
      <c r="AR17">
        <v>12</v>
      </c>
      <c r="AS17">
        <v>4</v>
      </c>
      <c r="AT17" s="24"/>
      <c r="AU17" s="23"/>
      <c r="AW17" s="22" t="s">
        <v>758</v>
      </c>
      <c r="AX17">
        <v>2</v>
      </c>
      <c r="AY17">
        <v>1</v>
      </c>
      <c r="AZ17" s="24"/>
      <c r="BA17" s="23"/>
      <c r="BC17" t="s">
        <v>742</v>
      </c>
      <c r="BD17">
        <v>4</v>
      </c>
      <c r="BF17" s="24"/>
      <c r="BG17" s="23"/>
      <c r="BL17" s="24"/>
      <c r="BM17" s="23"/>
    </row>
    <row r="18" spans="7:57" ht="12.75">
      <c r="G18" t="s">
        <v>739</v>
      </c>
      <c r="H18">
        <v>4</v>
      </c>
      <c r="I18">
        <v>4</v>
      </c>
      <c r="M18" t="s">
        <v>729</v>
      </c>
      <c r="N18">
        <v>2</v>
      </c>
      <c r="O18">
        <v>1</v>
      </c>
      <c r="S18" s="19" t="s">
        <v>727</v>
      </c>
      <c r="T18">
        <v>4</v>
      </c>
      <c r="U18">
        <v>3</v>
      </c>
      <c r="Y18" t="s">
        <v>736</v>
      </c>
      <c r="Z18">
        <v>66</v>
      </c>
      <c r="AA18">
        <v>20</v>
      </c>
      <c r="AE18" t="s">
        <v>775</v>
      </c>
      <c r="AF18">
        <v>215</v>
      </c>
      <c r="AG18">
        <v>197</v>
      </c>
      <c r="AK18" t="s">
        <v>739</v>
      </c>
      <c r="AL18">
        <v>27</v>
      </c>
      <c r="AM18">
        <v>15</v>
      </c>
      <c r="AQ18" t="s">
        <v>741</v>
      </c>
      <c r="AR18">
        <v>12</v>
      </c>
      <c r="AS18">
        <v>11</v>
      </c>
      <c r="AW18" t="s">
        <v>735</v>
      </c>
      <c r="AX18">
        <v>1</v>
      </c>
      <c r="BC18" t="s">
        <v>757</v>
      </c>
      <c r="BD18">
        <v>4</v>
      </c>
      <c r="BE18">
        <v>3</v>
      </c>
    </row>
    <row r="19" spans="7:57" ht="12.75">
      <c r="G19" t="s">
        <v>749</v>
      </c>
      <c r="H19">
        <v>4</v>
      </c>
      <c r="I19">
        <v>1</v>
      </c>
      <c r="M19" t="s">
        <v>744</v>
      </c>
      <c r="N19">
        <v>2</v>
      </c>
      <c r="S19" t="s">
        <v>754</v>
      </c>
      <c r="T19">
        <v>4</v>
      </c>
      <c r="Y19" t="s">
        <v>769</v>
      </c>
      <c r="Z19">
        <v>56</v>
      </c>
      <c r="AA19">
        <v>31</v>
      </c>
      <c r="AE19" t="s">
        <v>757</v>
      </c>
      <c r="AF19">
        <v>186</v>
      </c>
      <c r="AG19">
        <v>59</v>
      </c>
      <c r="AK19" t="s">
        <v>757</v>
      </c>
      <c r="AL19">
        <v>27</v>
      </c>
      <c r="AM19">
        <v>20</v>
      </c>
      <c r="AQ19" s="22" t="s">
        <v>758</v>
      </c>
      <c r="AR19">
        <v>12</v>
      </c>
      <c r="AS19">
        <v>6</v>
      </c>
      <c r="AW19" t="s">
        <v>828</v>
      </c>
      <c r="AX19">
        <v>1</v>
      </c>
      <c r="BC19" t="s">
        <v>770</v>
      </c>
      <c r="BD19">
        <v>4</v>
      </c>
      <c r="BE19">
        <v>4</v>
      </c>
    </row>
    <row r="20" spans="7:57" ht="12.75">
      <c r="G20" t="s">
        <v>751</v>
      </c>
      <c r="H20">
        <v>4</v>
      </c>
      <c r="I20">
        <v>4</v>
      </c>
      <c r="M20" t="s">
        <v>778</v>
      </c>
      <c r="N20">
        <v>2</v>
      </c>
      <c r="O20">
        <v>2</v>
      </c>
      <c r="S20" t="s">
        <v>778</v>
      </c>
      <c r="T20">
        <v>4</v>
      </c>
      <c r="U20">
        <v>2</v>
      </c>
      <c r="Y20" t="s">
        <v>728</v>
      </c>
      <c r="Z20">
        <v>40</v>
      </c>
      <c r="AA20">
        <v>37</v>
      </c>
      <c r="AE20" t="s">
        <v>730</v>
      </c>
      <c r="AF20">
        <v>181</v>
      </c>
      <c r="AG20">
        <v>117</v>
      </c>
      <c r="AK20" t="s">
        <v>729</v>
      </c>
      <c r="AL20">
        <v>21</v>
      </c>
      <c r="AM20">
        <v>7</v>
      </c>
      <c r="AQ20" t="s">
        <v>751</v>
      </c>
      <c r="AR20">
        <v>9</v>
      </c>
      <c r="AS20">
        <v>2</v>
      </c>
      <c r="AW20" t="s">
        <v>741</v>
      </c>
      <c r="AX20">
        <v>1</v>
      </c>
      <c r="AY20">
        <v>1</v>
      </c>
      <c r="BC20" t="s">
        <v>749</v>
      </c>
      <c r="BD20">
        <v>3</v>
      </c>
      <c r="BE20">
        <v>1</v>
      </c>
    </row>
    <row r="21" spans="7:57" ht="12.75">
      <c r="G21" t="s">
        <v>757</v>
      </c>
      <c r="H21">
        <v>4</v>
      </c>
      <c r="I21">
        <v>2</v>
      </c>
      <c r="M21" t="s">
        <v>735</v>
      </c>
      <c r="N21">
        <v>1</v>
      </c>
      <c r="O21">
        <v>1</v>
      </c>
      <c r="S21" t="s">
        <v>744</v>
      </c>
      <c r="T21">
        <v>3</v>
      </c>
      <c r="U21">
        <v>2</v>
      </c>
      <c r="Y21" t="s">
        <v>757</v>
      </c>
      <c r="Z21">
        <v>39</v>
      </c>
      <c r="AA21">
        <v>5</v>
      </c>
      <c r="AE21" t="s">
        <v>740</v>
      </c>
      <c r="AF21">
        <v>157</v>
      </c>
      <c r="AG21">
        <v>109</v>
      </c>
      <c r="AK21" t="s">
        <v>744</v>
      </c>
      <c r="AL21">
        <v>21</v>
      </c>
      <c r="AM21">
        <v>14</v>
      </c>
      <c r="AQ21" t="s">
        <v>735</v>
      </c>
      <c r="AR21">
        <v>6</v>
      </c>
      <c r="AS21">
        <v>3</v>
      </c>
      <c r="AW21" t="s">
        <v>743</v>
      </c>
      <c r="AX21">
        <v>1</v>
      </c>
      <c r="AY21">
        <v>1</v>
      </c>
      <c r="BC21" t="s">
        <v>735</v>
      </c>
      <c r="BD21">
        <v>2</v>
      </c>
      <c r="BE21">
        <v>2</v>
      </c>
    </row>
    <row r="22" spans="7:57" ht="12.75">
      <c r="G22" t="s">
        <v>733</v>
      </c>
      <c r="H22">
        <v>3</v>
      </c>
      <c r="M22" t="s">
        <v>737</v>
      </c>
      <c r="N22">
        <v>1</v>
      </c>
      <c r="O22">
        <v>1</v>
      </c>
      <c r="S22" t="s">
        <v>784</v>
      </c>
      <c r="T22">
        <v>3</v>
      </c>
      <c r="Y22" t="s">
        <v>734</v>
      </c>
      <c r="Z22">
        <v>38</v>
      </c>
      <c r="AA22">
        <v>35</v>
      </c>
      <c r="AE22" t="s">
        <v>728</v>
      </c>
      <c r="AF22">
        <v>155</v>
      </c>
      <c r="AG22">
        <v>109</v>
      </c>
      <c r="AK22" t="s">
        <v>736</v>
      </c>
      <c r="AL22">
        <v>20</v>
      </c>
      <c r="AM22">
        <v>12</v>
      </c>
      <c r="AQ22" t="s">
        <v>769</v>
      </c>
      <c r="AR22">
        <v>6</v>
      </c>
      <c r="AW22" t="s">
        <v>744</v>
      </c>
      <c r="AX22">
        <v>1</v>
      </c>
      <c r="AY22">
        <v>1</v>
      </c>
      <c r="BC22" t="s">
        <v>739</v>
      </c>
      <c r="BD22">
        <v>2</v>
      </c>
      <c r="BE22">
        <v>2</v>
      </c>
    </row>
    <row r="23" spans="7:57" ht="12.75">
      <c r="G23" t="s">
        <v>770</v>
      </c>
      <c r="H23">
        <v>3</v>
      </c>
      <c r="I23">
        <v>3</v>
      </c>
      <c r="M23" t="s">
        <v>741</v>
      </c>
      <c r="N23">
        <v>1</v>
      </c>
      <c r="O23">
        <v>1</v>
      </c>
      <c r="S23" t="s">
        <v>788</v>
      </c>
      <c r="T23">
        <v>3</v>
      </c>
      <c r="U23">
        <v>1</v>
      </c>
      <c r="Y23" t="s">
        <v>744</v>
      </c>
      <c r="Z23">
        <v>30</v>
      </c>
      <c r="AA23">
        <v>20</v>
      </c>
      <c r="AE23" t="s">
        <v>751</v>
      </c>
      <c r="AF23">
        <v>128</v>
      </c>
      <c r="AG23">
        <v>87</v>
      </c>
      <c r="AK23" t="s">
        <v>743</v>
      </c>
      <c r="AL23">
        <v>15</v>
      </c>
      <c r="AM23">
        <v>11</v>
      </c>
      <c r="AQ23" t="s">
        <v>731</v>
      </c>
      <c r="AR23">
        <v>5</v>
      </c>
      <c r="AS23">
        <v>2</v>
      </c>
      <c r="AW23" t="s">
        <v>751</v>
      </c>
      <c r="AX23">
        <v>1</v>
      </c>
      <c r="AY23">
        <v>1</v>
      </c>
      <c r="BC23" t="s">
        <v>804</v>
      </c>
      <c r="BD23">
        <v>1</v>
      </c>
      <c r="BE23">
        <v>1</v>
      </c>
    </row>
    <row r="24" spans="7:56" ht="12.75">
      <c r="G24" t="s">
        <v>799</v>
      </c>
      <c r="H24">
        <v>2</v>
      </c>
      <c r="I24">
        <v>1</v>
      </c>
      <c r="M24" t="s">
        <v>745</v>
      </c>
      <c r="N24">
        <v>1</v>
      </c>
      <c r="S24" s="22" t="s">
        <v>758</v>
      </c>
      <c r="T24">
        <v>3</v>
      </c>
      <c r="U24">
        <v>1</v>
      </c>
      <c r="Y24" t="s">
        <v>784</v>
      </c>
      <c r="Z24">
        <v>29</v>
      </c>
      <c r="AA24">
        <v>11</v>
      </c>
      <c r="AE24" t="s">
        <v>752</v>
      </c>
      <c r="AF24">
        <v>127</v>
      </c>
      <c r="AG24">
        <v>94</v>
      </c>
      <c r="AK24" t="s">
        <v>730</v>
      </c>
      <c r="AL24">
        <v>14</v>
      </c>
      <c r="AM24">
        <v>6</v>
      </c>
      <c r="AQ24" t="s">
        <v>789</v>
      </c>
      <c r="AR24">
        <v>5</v>
      </c>
      <c r="AS24">
        <v>1</v>
      </c>
      <c r="AW24" t="s">
        <v>770</v>
      </c>
      <c r="AX24">
        <v>1</v>
      </c>
      <c r="BC24" t="s">
        <v>755</v>
      </c>
      <c r="BD24">
        <v>1</v>
      </c>
    </row>
    <row r="25" spans="7:56" ht="12.75">
      <c r="G25" t="s">
        <v>763</v>
      </c>
      <c r="H25">
        <v>2</v>
      </c>
      <c r="I25">
        <v>2</v>
      </c>
      <c r="M25" t="s">
        <v>787</v>
      </c>
      <c r="N25">
        <v>1</v>
      </c>
      <c r="S25" t="s">
        <v>770</v>
      </c>
      <c r="T25">
        <v>3</v>
      </c>
      <c r="Y25" t="s">
        <v>765</v>
      </c>
      <c r="Z25">
        <v>25</v>
      </c>
      <c r="AA25">
        <v>22</v>
      </c>
      <c r="AE25" t="s">
        <v>780</v>
      </c>
      <c r="AF25">
        <v>98</v>
      </c>
      <c r="AK25" t="s">
        <v>784</v>
      </c>
      <c r="AL25">
        <v>10</v>
      </c>
      <c r="AM25">
        <v>6</v>
      </c>
      <c r="AQ25" t="s">
        <v>730</v>
      </c>
      <c r="AR25">
        <v>4</v>
      </c>
      <c r="AS25">
        <v>4</v>
      </c>
      <c r="AW25" t="s">
        <v>774</v>
      </c>
      <c r="AX25">
        <v>1</v>
      </c>
      <c r="BC25" t="s">
        <v>761</v>
      </c>
      <c r="BD25">
        <v>1</v>
      </c>
    </row>
    <row r="26" spans="7:56" ht="12.75">
      <c r="G26" t="s">
        <v>777</v>
      </c>
      <c r="H26">
        <v>2</v>
      </c>
      <c r="I26">
        <v>1</v>
      </c>
      <c r="M26" t="s">
        <v>753</v>
      </c>
      <c r="N26">
        <v>1</v>
      </c>
      <c r="O26">
        <v>1</v>
      </c>
      <c r="S26" t="s">
        <v>772</v>
      </c>
      <c r="T26">
        <v>3</v>
      </c>
      <c r="U26">
        <v>1</v>
      </c>
      <c r="Y26" t="s">
        <v>766</v>
      </c>
      <c r="Z26">
        <v>25</v>
      </c>
      <c r="AA26">
        <v>19</v>
      </c>
      <c r="AE26" t="s">
        <v>734</v>
      </c>
      <c r="AF26">
        <v>97</v>
      </c>
      <c r="AG26">
        <v>74</v>
      </c>
      <c r="AK26" t="s">
        <v>769</v>
      </c>
      <c r="AL26">
        <v>10</v>
      </c>
      <c r="AM26">
        <v>2</v>
      </c>
      <c r="AQ26" t="s">
        <v>742</v>
      </c>
      <c r="AR26">
        <v>4</v>
      </c>
      <c r="AS26">
        <v>1</v>
      </c>
      <c r="AW26" t="s">
        <v>778</v>
      </c>
      <c r="AX26">
        <v>1</v>
      </c>
      <c r="AY26">
        <v>1</v>
      </c>
      <c r="BC26" t="s">
        <v>765</v>
      </c>
      <c r="BD26">
        <v>1</v>
      </c>
    </row>
    <row r="27" spans="7:57" ht="12.75">
      <c r="G27" t="s">
        <v>734</v>
      </c>
      <c r="H27">
        <v>1</v>
      </c>
      <c r="I27">
        <v>1</v>
      </c>
      <c r="M27" t="s">
        <v>756</v>
      </c>
      <c r="N27">
        <v>1</v>
      </c>
      <c r="S27" t="s">
        <v>738</v>
      </c>
      <c r="T27">
        <v>2</v>
      </c>
      <c r="U27">
        <v>1</v>
      </c>
      <c r="Y27" t="s">
        <v>772</v>
      </c>
      <c r="Z27">
        <v>22</v>
      </c>
      <c r="AA27">
        <v>5</v>
      </c>
      <c r="AE27" t="s">
        <v>743</v>
      </c>
      <c r="AF27">
        <v>97</v>
      </c>
      <c r="AG27">
        <v>84</v>
      </c>
      <c r="AK27" t="s">
        <v>728</v>
      </c>
      <c r="AL27">
        <v>8</v>
      </c>
      <c r="AM27">
        <v>6</v>
      </c>
      <c r="AQ27" t="s">
        <v>749</v>
      </c>
      <c r="AR27">
        <v>4</v>
      </c>
      <c r="AS27">
        <v>4</v>
      </c>
      <c r="BC27" t="s">
        <v>777</v>
      </c>
      <c r="BD27">
        <v>1</v>
      </c>
      <c r="BE27">
        <v>1</v>
      </c>
    </row>
    <row r="28" spans="7:57" ht="12.75">
      <c r="G28" t="s">
        <v>741</v>
      </c>
      <c r="H28">
        <v>1</v>
      </c>
      <c r="I28">
        <v>1</v>
      </c>
      <c r="M28" t="s">
        <v>761</v>
      </c>
      <c r="N28">
        <v>1</v>
      </c>
      <c r="S28" t="s">
        <v>799</v>
      </c>
      <c r="T28">
        <v>2</v>
      </c>
      <c r="U28">
        <v>1</v>
      </c>
      <c r="Y28" t="s">
        <v>729</v>
      </c>
      <c r="Z28">
        <v>21</v>
      </c>
      <c r="AA28">
        <v>12</v>
      </c>
      <c r="AE28" t="s">
        <v>807</v>
      </c>
      <c r="AF28">
        <v>81</v>
      </c>
      <c r="AK28" t="s">
        <v>742</v>
      </c>
      <c r="AL28">
        <v>8</v>
      </c>
      <c r="AM28">
        <v>3</v>
      </c>
      <c r="AQ28" t="s">
        <v>728</v>
      </c>
      <c r="AR28">
        <v>3</v>
      </c>
      <c r="BC28" t="s">
        <v>779</v>
      </c>
      <c r="BD28">
        <v>1</v>
      </c>
      <c r="BE28">
        <v>1</v>
      </c>
    </row>
    <row r="29" spans="7:45" ht="12.75">
      <c r="G29" t="s">
        <v>742</v>
      </c>
      <c r="H29">
        <v>1</v>
      </c>
      <c r="M29" t="s">
        <v>766</v>
      </c>
      <c r="N29">
        <v>1</v>
      </c>
      <c r="O29">
        <v>1</v>
      </c>
      <c r="S29" t="s">
        <v>789</v>
      </c>
      <c r="T29">
        <v>2</v>
      </c>
      <c r="Y29" t="s">
        <v>803</v>
      </c>
      <c r="Z29">
        <v>21</v>
      </c>
      <c r="AA29">
        <v>17</v>
      </c>
      <c r="AE29" t="s">
        <v>766</v>
      </c>
      <c r="AF29">
        <v>76</v>
      </c>
      <c r="AG29">
        <v>49</v>
      </c>
      <c r="AK29" t="s">
        <v>775</v>
      </c>
      <c r="AL29">
        <v>8</v>
      </c>
      <c r="AM29">
        <v>6</v>
      </c>
      <c r="AQ29" t="s">
        <v>734</v>
      </c>
      <c r="AR29">
        <v>3</v>
      </c>
      <c r="AS29">
        <v>3</v>
      </c>
    </row>
    <row r="30" spans="7:44" ht="12.75">
      <c r="G30" t="s">
        <v>743</v>
      </c>
      <c r="H30">
        <v>1</v>
      </c>
      <c r="I30">
        <v>1</v>
      </c>
      <c r="M30" t="s">
        <v>771</v>
      </c>
      <c r="N30">
        <v>1</v>
      </c>
      <c r="O30">
        <v>1</v>
      </c>
      <c r="S30" t="s">
        <v>756</v>
      </c>
      <c r="T30">
        <v>2</v>
      </c>
      <c r="Y30" t="s">
        <v>735</v>
      </c>
      <c r="Z30">
        <v>20</v>
      </c>
      <c r="AA30">
        <v>9</v>
      </c>
      <c r="AE30" t="s">
        <v>770</v>
      </c>
      <c r="AF30">
        <v>73</v>
      </c>
      <c r="AG30">
        <v>56</v>
      </c>
      <c r="AK30" t="s">
        <v>765</v>
      </c>
      <c r="AL30">
        <v>7</v>
      </c>
      <c r="AQ30" t="s">
        <v>828</v>
      </c>
      <c r="AR30">
        <v>3</v>
      </c>
    </row>
    <row r="31" spans="7:45" ht="12.75">
      <c r="G31" t="s">
        <v>744</v>
      </c>
      <c r="H31">
        <v>1</v>
      </c>
      <c r="M31" s="20" t="s">
        <v>776</v>
      </c>
      <c r="N31">
        <v>1</v>
      </c>
      <c r="S31" t="s">
        <v>775</v>
      </c>
      <c r="T31">
        <v>2</v>
      </c>
      <c r="U31">
        <v>2</v>
      </c>
      <c r="Y31" t="s">
        <v>739</v>
      </c>
      <c r="Z31">
        <v>15</v>
      </c>
      <c r="AA31">
        <v>8</v>
      </c>
      <c r="AE31" t="s">
        <v>755</v>
      </c>
      <c r="AF31">
        <v>61</v>
      </c>
      <c r="AG31">
        <v>33</v>
      </c>
      <c r="AK31" t="s">
        <v>749</v>
      </c>
      <c r="AL31">
        <v>6</v>
      </c>
      <c r="AM31">
        <v>3</v>
      </c>
      <c r="AQ31" t="s">
        <v>754</v>
      </c>
      <c r="AR31">
        <v>3</v>
      </c>
      <c r="AS31">
        <v>2</v>
      </c>
    </row>
    <row r="32" spans="7:45" ht="12.75">
      <c r="G32" t="s">
        <v>787</v>
      </c>
      <c r="H32">
        <v>1</v>
      </c>
      <c r="I32">
        <v>1</v>
      </c>
      <c r="M32" t="s">
        <v>779</v>
      </c>
      <c r="N32">
        <v>1</v>
      </c>
      <c r="O32">
        <v>1</v>
      </c>
      <c r="S32" t="s">
        <v>779</v>
      </c>
      <c r="T32">
        <v>2</v>
      </c>
      <c r="Y32" t="s">
        <v>741</v>
      </c>
      <c r="Z32">
        <v>13</v>
      </c>
      <c r="AA32">
        <v>6</v>
      </c>
      <c r="AE32" t="s">
        <v>756</v>
      </c>
      <c r="AF32">
        <v>60</v>
      </c>
      <c r="AG32">
        <v>18</v>
      </c>
      <c r="AK32" t="s">
        <v>752</v>
      </c>
      <c r="AL32">
        <v>5</v>
      </c>
      <c r="AM32">
        <v>3</v>
      </c>
      <c r="AQ32" t="s">
        <v>793</v>
      </c>
      <c r="AR32">
        <v>3</v>
      </c>
      <c r="AS32">
        <v>2</v>
      </c>
    </row>
    <row r="33" spans="7:45" ht="12.75">
      <c r="G33" t="s">
        <v>788</v>
      </c>
      <c r="H33">
        <v>1</v>
      </c>
      <c r="S33" t="s">
        <v>729</v>
      </c>
      <c r="T33">
        <v>1</v>
      </c>
      <c r="Y33" t="s">
        <v>749</v>
      </c>
      <c r="Z33">
        <v>12</v>
      </c>
      <c r="AA33">
        <v>6</v>
      </c>
      <c r="AE33" t="s">
        <v>749</v>
      </c>
      <c r="AF33">
        <v>59</v>
      </c>
      <c r="AG33">
        <v>40</v>
      </c>
      <c r="AK33" t="s">
        <v>835</v>
      </c>
      <c r="AL33">
        <v>4</v>
      </c>
      <c r="AM33">
        <v>4</v>
      </c>
      <c r="AQ33" t="s">
        <v>732</v>
      </c>
      <c r="AR33">
        <v>2</v>
      </c>
      <c r="AS33">
        <v>1</v>
      </c>
    </row>
    <row r="34" spans="7:44" ht="12.75">
      <c r="G34" t="s">
        <v>761</v>
      </c>
      <c r="H34">
        <v>1</v>
      </c>
      <c r="S34" t="s">
        <v>730</v>
      </c>
      <c r="T34">
        <v>1</v>
      </c>
      <c r="Y34" t="s">
        <v>771</v>
      </c>
      <c r="Z34">
        <v>12</v>
      </c>
      <c r="AA34">
        <v>8</v>
      </c>
      <c r="AE34" t="s">
        <v>772</v>
      </c>
      <c r="AF34">
        <v>56</v>
      </c>
      <c r="AG34">
        <v>33</v>
      </c>
      <c r="AK34" t="s">
        <v>760</v>
      </c>
      <c r="AL34">
        <v>4</v>
      </c>
      <c r="AQ34" t="s">
        <v>737</v>
      </c>
      <c r="AR34">
        <v>2</v>
      </c>
    </row>
    <row r="35" spans="7:45" ht="12.75">
      <c r="G35" t="s">
        <v>769</v>
      </c>
      <c r="H35">
        <v>1</v>
      </c>
      <c r="S35" t="s">
        <v>742</v>
      </c>
      <c r="T35">
        <v>1</v>
      </c>
      <c r="Y35" t="s">
        <v>770</v>
      </c>
      <c r="Z35">
        <v>11</v>
      </c>
      <c r="AA35">
        <v>7</v>
      </c>
      <c r="AE35" t="s">
        <v>784</v>
      </c>
      <c r="AF35">
        <v>54</v>
      </c>
      <c r="AG35">
        <v>24</v>
      </c>
      <c r="AK35" t="s">
        <v>763</v>
      </c>
      <c r="AL35">
        <v>4</v>
      </c>
      <c r="AM35">
        <v>4</v>
      </c>
      <c r="AQ35" t="s">
        <v>784</v>
      </c>
      <c r="AR35">
        <v>2</v>
      </c>
      <c r="AS35">
        <v>1</v>
      </c>
    </row>
    <row r="36" spans="7:45" ht="12.75">
      <c r="G36" t="s">
        <v>801</v>
      </c>
      <c r="H36">
        <v>1</v>
      </c>
      <c r="I36">
        <v>1</v>
      </c>
      <c r="S36" t="s">
        <v>787</v>
      </c>
      <c r="T36">
        <v>1</v>
      </c>
      <c r="Y36" t="s">
        <v>751</v>
      </c>
      <c r="Z36">
        <v>9</v>
      </c>
      <c r="AA36">
        <v>1</v>
      </c>
      <c r="AE36" t="s">
        <v>741</v>
      </c>
      <c r="AF36">
        <v>51</v>
      </c>
      <c r="AG36">
        <v>25</v>
      </c>
      <c r="AK36" t="s">
        <v>770</v>
      </c>
      <c r="AL36">
        <v>4</v>
      </c>
      <c r="AM36">
        <v>3</v>
      </c>
      <c r="AQ36" t="s">
        <v>786</v>
      </c>
      <c r="AR36">
        <v>2</v>
      </c>
      <c r="AS36">
        <v>1</v>
      </c>
    </row>
    <row r="37" spans="7:44" ht="12.75">
      <c r="G37" t="s">
        <v>778</v>
      </c>
      <c r="H37">
        <v>1</v>
      </c>
      <c r="I37">
        <v>1</v>
      </c>
      <c r="S37" t="s">
        <v>751</v>
      </c>
      <c r="T37">
        <v>1</v>
      </c>
      <c r="Y37" t="s">
        <v>755</v>
      </c>
      <c r="Z37">
        <v>8</v>
      </c>
      <c r="AA37">
        <v>5</v>
      </c>
      <c r="AE37" t="s">
        <v>735</v>
      </c>
      <c r="AF37">
        <v>46</v>
      </c>
      <c r="AG37">
        <v>23</v>
      </c>
      <c r="AK37" t="s">
        <v>735</v>
      </c>
      <c r="AL37">
        <v>3</v>
      </c>
      <c r="AM37">
        <v>2</v>
      </c>
      <c r="AQ37" t="s">
        <v>750</v>
      </c>
      <c r="AR37">
        <v>2</v>
      </c>
    </row>
    <row r="38" spans="19:44" ht="12.75">
      <c r="S38" t="s">
        <v>753</v>
      </c>
      <c r="T38">
        <v>1</v>
      </c>
      <c r="U38">
        <v>1</v>
      </c>
      <c r="Y38" t="s">
        <v>761</v>
      </c>
      <c r="Z38">
        <v>8</v>
      </c>
      <c r="AA38">
        <v>3</v>
      </c>
      <c r="AE38" t="s">
        <v>742</v>
      </c>
      <c r="AF38">
        <v>46</v>
      </c>
      <c r="AG38">
        <v>7</v>
      </c>
      <c r="AK38" t="s">
        <v>788</v>
      </c>
      <c r="AL38">
        <v>3</v>
      </c>
      <c r="AM38">
        <v>1</v>
      </c>
      <c r="AQ38" t="s">
        <v>752</v>
      </c>
      <c r="AR38">
        <v>2</v>
      </c>
    </row>
    <row r="39" spans="19:45" ht="12.75">
      <c r="S39" t="s">
        <v>755</v>
      </c>
      <c r="T39">
        <v>1</v>
      </c>
      <c r="U39">
        <v>1</v>
      </c>
      <c r="Y39" t="s">
        <v>737</v>
      </c>
      <c r="Z39">
        <v>7</v>
      </c>
      <c r="AA39">
        <v>4</v>
      </c>
      <c r="AE39" t="s">
        <v>769</v>
      </c>
      <c r="AF39">
        <v>40</v>
      </c>
      <c r="AG39">
        <v>19</v>
      </c>
      <c r="AK39" t="s">
        <v>750</v>
      </c>
      <c r="AL39">
        <v>3</v>
      </c>
      <c r="AM39">
        <v>1</v>
      </c>
      <c r="AQ39" t="s">
        <v>772</v>
      </c>
      <c r="AR39">
        <v>2</v>
      </c>
      <c r="AS39">
        <v>2</v>
      </c>
    </row>
    <row r="40" spans="19:45" ht="12.75">
      <c r="S40" t="s">
        <v>769</v>
      </c>
      <c r="T40">
        <v>1</v>
      </c>
      <c r="Y40" t="s">
        <v>756</v>
      </c>
      <c r="Z40">
        <v>7</v>
      </c>
      <c r="AA40">
        <v>2</v>
      </c>
      <c r="AE40" t="s">
        <v>729</v>
      </c>
      <c r="AF40">
        <v>37</v>
      </c>
      <c r="AG40">
        <v>17</v>
      </c>
      <c r="AK40" t="s">
        <v>789</v>
      </c>
      <c r="AL40">
        <v>3</v>
      </c>
      <c r="AQ40" t="s">
        <v>778</v>
      </c>
      <c r="AR40">
        <v>2</v>
      </c>
      <c r="AS40">
        <v>1</v>
      </c>
    </row>
    <row r="41" spans="19:44" ht="12.75">
      <c r="S41" t="s">
        <v>771</v>
      </c>
      <c r="T41">
        <v>1</v>
      </c>
      <c r="Y41" t="s">
        <v>754</v>
      </c>
      <c r="Z41">
        <v>6</v>
      </c>
      <c r="AA41">
        <v>2</v>
      </c>
      <c r="AE41" t="s">
        <v>778</v>
      </c>
      <c r="AF41">
        <v>37</v>
      </c>
      <c r="AG41">
        <v>22</v>
      </c>
      <c r="AK41" t="s">
        <v>772</v>
      </c>
      <c r="AL41">
        <v>3</v>
      </c>
      <c r="AM41">
        <v>3</v>
      </c>
      <c r="AQ41" t="s">
        <v>743</v>
      </c>
      <c r="AR41">
        <v>1</v>
      </c>
    </row>
    <row r="42" spans="25:45" ht="12.75">
      <c r="Y42" t="s">
        <v>760</v>
      </c>
      <c r="Z42">
        <v>6</v>
      </c>
      <c r="AA42">
        <v>1</v>
      </c>
      <c r="AE42" t="s">
        <v>782</v>
      </c>
      <c r="AF42">
        <v>36</v>
      </c>
      <c r="AG42">
        <v>19</v>
      </c>
      <c r="AK42" t="s">
        <v>737</v>
      </c>
      <c r="AL42">
        <v>2</v>
      </c>
      <c r="AQ42" t="s">
        <v>745</v>
      </c>
      <c r="AR42">
        <v>1</v>
      </c>
      <c r="AS42">
        <v>1</v>
      </c>
    </row>
    <row r="43" spans="25:45" ht="12.75">
      <c r="Y43" t="s">
        <v>778</v>
      </c>
      <c r="Z43">
        <v>6</v>
      </c>
      <c r="AA43">
        <v>2</v>
      </c>
      <c r="AE43" t="s">
        <v>737</v>
      </c>
      <c r="AF43">
        <v>34</v>
      </c>
      <c r="AG43">
        <v>9</v>
      </c>
      <c r="AK43" t="s">
        <v>738</v>
      </c>
      <c r="AL43">
        <v>2</v>
      </c>
      <c r="AM43">
        <v>1</v>
      </c>
      <c r="AQ43" t="s">
        <v>788</v>
      </c>
      <c r="AR43">
        <v>1</v>
      </c>
      <c r="AS43">
        <v>1</v>
      </c>
    </row>
    <row r="44" spans="25:44" ht="12.75">
      <c r="Y44" t="s">
        <v>730</v>
      </c>
      <c r="Z44">
        <v>5</v>
      </c>
      <c r="AA44">
        <v>2</v>
      </c>
      <c r="AE44" t="s">
        <v>761</v>
      </c>
      <c r="AF44">
        <v>33</v>
      </c>
      <c r="AG44">
        <v>11</v>
      </c>
      <c r="AK44" t="s">
        <v>817</v>
      </c>
      <c r="AL44">
        <v>2</v>
      </c>
      <c r="AM44">
        <v>1</v>
      </c>
      <c r="AQ44" t="s">
        <v>756</v>
      </c>
      <c r="AR44">
        <v>1</v>
      </c>
    </row>
    <row r="45" spans="25:45" ht="12.75">
      <c r="Y45" t="s">
        <v>786</v>
      </c>
      <c r="Z45">
        <v>5</v>
      </c>
      <c r="AA45">
        <v>3</v>
      </c>
      <c r="AE45" t="s">
        <v>788</v>
      </c>
      <c r="AF45">
        <v>31</v>
      </c>
      <c r="AG45">
        <v>10</v>
      </c>
      <c r="AK45" t="s">
        <v>799</v>
      </c>
      <c r="AL45">
        <v>2</v>
      </c>
      <c r="AM45">
        <v>2</v>
      </c>
      <c r="AQ45" t="s">
        <v>757</v>
      </c>
      <c r="AR45">
        <v>1</v>
      </c>
      <c r="AS45">
        <v>1</v>
      </c>
    </row>
    <row r="46" spans="25:44" ht="12.75">
      <c r="Y46" t="s">
        <v>779</v>
      </c>
      <c r="Z46">
        <v>5</v>
      </c>
      <c r="AA46">
        <v>1</v>
      </c>
      <c r="AE46" t="s">
        <v>771</v>
      </c>
      <c r="AF46">
        <v>23</v>
      </c>
      <c r="AG46">
        <v>9</v>
      </c>
      <c r="AK46" t="s">
        <v>787</v>
      </c>
      <c r="AL46">
        <v>2</v>
      </c>
      <c r="AQ46" t="s">
        <v>761</v>
      </c>
      <c r="AR46">
        <v>1</v>
      </c>
    </row>
    <row r="47" spans="25:44" ht="12.75">
      <c r="Y47" t="s">
        <v>742</v>
      </c>
      <c r="Z47">
        <v>4</v>
      </c>
      <c r="AE47" t="s">
        <v>754</v>
      </c>
      <c r="AF47">
        <v>21</v>
      </c>
      <c r="AG47">
        <v>7</v>
      </c>
      <c r="AK47" t="s">
        <v>755</v>
      </c>
      <c r="AL47">
        <v>2</v>
      </c>
      <c r="AM47">
        <v>1</v>
      </c>
      <c r="AQ47" t="s">
        <v>812</v>
      </c>
      <c r="AR47">
        <v>1</v>
      </c>
    </row>
    <row r="48" spans="25:44" ht="12.75">
      <c r="Y48" t="s">
        <v>785</v>
      </c>
      <c r="Z48">
        <v>4</v>
      </c>
      <c r="AE48" t="s">
        <v>753</v>
      </c>
      <c r="AF48">
        <v>19</v>
      </c>
      <c r="AG48">
        <v>10</v>
      </c>
      <c r="AK48" t="s">
        <v>761</v>
      </c>
      <c r="AL48">
        <v>2</v>
      </c>
      <c r="AM48">
        <v>1</v>
      </c>
      <c r="AQ48" t="s">
        <v>831</v>
      </c>
      <c r="AR48">
        <v>1</v>
      </c>
    </row>
    <row r="49" spans="25:44" ht="12.75">
      <c r="Y49" t="s">
        <v>787</v>
      </c>
      <c r="Z49">
        <v>4</v>
      </c>
      <c r="AA49">
        <v>1</v>
      </c>
      <c r="AE49" t="s">
        <v>779</v>
      </c>
      <c r="AF49">
        <v>16</v>
      </c>
      <c r="AG49">
        <v>4</v>
      </c>
      <c r="AK49" t="s">
        <v>778</v>
      </c>
      <c r="AL49">
        <v>2</v>
      </c>
      <c r="AM49">
        <v>1</v>
      </c>
      <c r="AQ49" t="s">
        <v>771</v>
      </c>
      <c r="AR49">
        <v>1</v>
      </c>
    </row>
    <row r="50" spans="25:39" ht="12.75">
      <c r="Y50" t="s">
        <v>793</v>
      </c>
      <c r="Z50">
        <v>4</v>
      </c>
      <c r="AA50">
        <v>1</v>
      </c>
      <c r="AE50" t="s">
        <v>764</v>
      </c>
      <c r="AF50">
        <v>15</v>
      </c>
      <c r="AG50">
        <v>10</v>
      </c>
      <c r="AK50" t="s">
        <v>732</v>
      </c>
      <c r="AL50">
        <v>1</v>
      </c>
      <c r="AM50">
        <v>1</v>
      </c>
    </row>
    <row r="51" spans="25:38" ht="12.75">
      <c r="Y51" t="s">
        <v>780</v>
      </c>
      <c r="Z51">
        <v>4</v>
      </c>
      <c r="AE51" t="s">
        <v>765</v>
      </c>
      <c r="AF51">
        <v>14</v>
      </c>
      <c r="AG51">
        <v>7</v>
      </c>
      <c r="AK51" t="s">
        <v>834</v>
      </c>
      <c r="AL51">
        <v>1</v>
      </c>
    </row>
    <row r="52" spans="25:38" ht="12.75">
      <c r="Y52" t="s">
        <v>800</v>
      </c>
      <c r="Z52">
        <v>3</v>
      </c>
      <c r="AA52">
        <v>1</v>
      </c>
      <c r="AE52" t="s">
        <v>750</v>
      </c>
      <c r="AF52">
        <v>12</v>
      </c>
      <c r="AG52">
        <v>6</v>
      </c>
      <c r="AK52" t="s">
        <v>745</v>
      </c>
      <c r="AL52">
        <v>1</v>
      </c>
    </row>
    <row r="53" spans="25:39" ht="12.75">
      <c r="Y53" t="s">
        <v>801</v>
      </c>
      <c r="Z53">
        <v>3</v>
      </c>
      <c r="AA53">
        <v>1</v>
      </c>
      <c r="AE53" t="s">
        <v>789</v>
      </c>
      <c r="AF53">
        <v>12</v>
      </c>
      <c r="AG53">
        <v>3</v>
      </c>
      <c r="AK53" t="s">
        <v>756</v>
      </c>
      <c r="AL53">
        <v>1</v>
      </c>
      <c r="AM53">
        <v>1</v>
      </c>
    </row>
    <row r="54" spans="25:38" ht="12.75">
      <c r="Y54" t="s">
        <v>807</v>
      </c>
      <c r="Z54">
        <v>3</v>
      </c>
      <c r="AE54" t="s">
        <v>732</v>
      </c>
      <c r="AF54">
        <v>8</v>
      </c>
      <c r="AG54">
        <v>5</v>
      </c>
      <c r="AK54" t="s">
        <v>806</v>
      </c>
      <c r="AL54">
        <v>1</v>
      </c>
    </row>
    <row r="55" spans="25:39" ht="12.75">
      <c r="Y55" t="s">
        <v>738</v>
      </c>
      <c r="Z55">
        <v>2</v>
      </c>
      <c r="AA55">
        <v>1</v>
      </c>
      <c r="AE55" t="s">
        <v>809</v>
      </c>
      <c r="AF55">
        <v>8</v>
      </c>
      <c r="AG55">
        <v>2</v>
      </c>
      <c r="AK55" t="s">
        <v>836</v>
      </c>
      <c r="AL55">
        <v>1</v>
      </c>
      <c r="AM55">
        <v>1</v>
      </c>
    </row>
    <row r="56" spans="25:38" ht="12.75">
      <c r="Y56" t="s">
        <v>788</v>
      </c>
      <c r="Z56">
        <v>2</v>
      </c>
      <c r="AE56" t="s">
        <v>745</v>
      </c>
      <c r="AF56">
        <v>8</v>
      </c>
      <c r="AG56">
        <v>4</v>
      </c>
      <c r="AK56" t="s">
        <v>807</v>
      </c>
      <c r="AL56">
        <v>1</v>
      </c>
    </row>
    <row r="57" spans="25:33" ht="12.75">
      <c r="Y57" t="s">
        <v>764</v>
      </c>
      <c r="Z57">
        <v>2</v>
      </c>
      <c r="AA57">
        <v>2</v>
      </c>
      <c r="AE57" t="s">
        <v>799</v>
      </c>
      <c r="AF57">
        <v>7</v>
      </c>
      <c r="AG57">
        <v>5</v>
      </c>
    </row>
    <row r="58" spans="25:32" ht="12.75">
      <c r="Y58" t="s">
        <v>817</v>
      </c>
      <c r="Z58">
        <v>1</v>
      </c>
      <c r="AA58">
        <v>1</v>
      </c>
      <c r="AE58" t="s">
        <v>760</v>
      </c>
      <c r="AF58">
        <v>7</v>
      </c>
    </row>
    <row r="59" spans="25:33" ht="12.75">
      <c r="Y59" t="s">
        <v>743</v>
      </c>
      <c r="Z59">
        <v>1</v>
      </c>
      <c r="AA59">
        <v>1</v>
      </c>
      <c r="AE59" t="s">
        <v>767</v>
      </c>
      <c r="AF59">
        <v>7</v>
      </c>
      <c r="AG59">
        <v>6</v>
      </c>
    </row>
    <row r="60" spans="25:33" ht="12.75">
      <c r="Y60" t="s">
        <v>748</v>
      </c>
      <c r="Z60">
        <v>1</v>
      </c>
      <c r="AE60" t="s">
        <v>738</v>
      </c>
      <c r="AF60">
        <v>6</v>
      </c>
      <c r="AG60">
        <v>2</v>
      </c>
    </row>
    <row r="61" spans="25:33" ht="12.75">
      <c r="Y61" t="s">
        <v>799</v>
      </c>
      <c r="Z61">
        <v>1</v>
      </c>
      <c r="AA61">
        <v>1</v>
      </c>
      <c r="AE61" t="s">
        <v>793</v>
      </c>
      <c r="AF61">
        <v>6</v>
      </c>
      <c r="AG61">
        <v>4</v>
      </c>
    </row>
    <row r="62" spans="25:33" ht="12.75">
      <c r="Y62" t="s">
        <v>810</v>
      </c>
      <c r="Z62">
        <v>1</v>
      </c>
      <c r="AA62">
        <v>1</v>
      </c>
      <c r="AE62" t="s">
        <v>785</v>
      </c>
      <c r="AF62">
        <v>5</v>
      </c>
      <c r="AG62">
        <v>1</v>
      </c>
    </row>
    <row r="63" spans="25:33" ht="12.75">
      <c r="Y63" t="s">
        <v>794</v>
      </c>
      <c r="Z63">
        <v>1</v>
      </c>
      <c r="AA63">
        <v>1</v>
      </c>
      <c r="AE63" t="s">
        <v>787</v>
      </c>
      <c r="AF63">
        <v>5</v>
      </c>
      <c r="AG63">
        <v>3</v>
      </c>
    </row>
    <row r="64" spans="25:33" ht="12.75">
      <c r="Y64" t="s">
        <v>819</v>
      </c>
      <c r="Z64">
        <v>1</v>
      </c>
      <c r="AE64" t="s">
        <v>795</v>
      </c>
      <c r="AF64">
        <v>5</v>
      </c>
      <c r="AG64">
        <v>2</v>
      </c>
    </row>
    <row r="65" spans="31:33" ht="12.75">
      <c r="AE65" t="s">
        <v>803</v>
      </c>
      <c r="AF65">
        <v>4</v>
      </c>
      <c r="AG65">
        <v>3</v>
      </c>
    </row>
    <row r="66" spans="31:32" ht="12.75">
      <c r="AE66" t="s">
        <v>774</v>
      </c>
      <c r="AF66">
        <v>4</v>
      </c>
    </row>
    <row r="67" spans="31:32" ht="12.75">
      <c r="AE67" t="s">
        <v>828</v>
      </c>
      <c r="AF67">
        <v>3</v>
      </c>
    </row>
    <row r="68" spans="31:32" ht="12.75">
      <c r="AE68" t="s">
        <v>818</v>
      </c>
      <c r="AF68">
        <v>3</v>
      </c>
    </row>
    <row r="69" spans="31:33" ht="12.75">
      <c r="AE69" t="s">
        <v>831</v>
      </c>
      <c r="AF69">
        <v>3</v>
      </c>
      <c r="AG69">
        <v>2</v>
      </c>
    </row>
    <row r="70" spans="31:32" ht="12.75">
      <c r="AE70" t="s">
        <v>801</v>
      </c>
      <c r="AF70">
        <v>3</v>
      </c>
    </row>
    <row r="71" spans="31:33" ht="12.75">
      <c r="AE71" t="s">
        <v>815</v>
      </c>
      <c r="AF71">
        <v>3</v>
      </c>
      <c r="AG71">
        <v>3</v>
      </c>
    </row>
    <row r="72" spans="31:33" ht="12.75">
      <c r="AE72" t="s">
        <v>783</v>
      </c>
      <c r="AF72">
        <v>2</v>
      </c>
      <c r="AG72">
        <v>2</v>
      </c>
    </row>
    <row r="73" spans="31:32" ht="12.75">
      <c r="AE73" t="s">
        <v>829</v>
      </c>
      <c r="AF73">
        <v>2</v>
      </c>
    </row>
    <row r="74" spans="31:32" ht="12.75">
      <c r="AE74" t="s">
        <v>810</v>
      </c>
      <c r="AF74">
        <v>2</v>
      </c>
    </row>
    <row r="75" spans="31:32" ht="12.75">
      <c r="AE75" t="s">
        <v>804</v>
      </c>
      <c r="AF75">
        <v>1</v>
      </c>
    </row>
    <row r="76" spans="31:32" ht="12.75">
      <c r="AE76" t="s">
        <v>748</v>
      </c>
      <c r="AF76">
        <v>1</v>
      </c>
    </row>
    <row r="77" spans="31:33" ht="12.75">
      <c r="AE77" t="s">
        <v>830</v>
      </c>
      <c r="AF77">
        <v>1</v>
      </c>
      <c r="AG77">
        <v>1</v>
      </c>
    </row>
    <row r="78" spans="31:33" ht="12.75">
      <c r="AE78" t="s">
        <v>792</v>
      </c>
      <c r="AF78">
        <v>1</v>
      </c>
      <c r="AG78">
        <v>1</v>
      </c>
    </row>
    <row r="79" spans="31:33" ht="12.75">
      <c r="AE79" t="s">
        <v>812</v>
      </c>
      <c r="AF79">
        <v>1</v>
      </c>
      <c r="AG79">
        <v>1</v>
      </c>
    </row>
    <row r="80" spans="31:32" ht="12.75">
      <c r="AE80" t="s">
        <v>806</v>
      </c>
      <c r="AF80">
        <v>1</v>
      </c>
    </row>
    <row r="81" spans="31:33" ht="12.75">
      <c r="AE81" t="s">
        <v>800</v>
      </c>
      <c r="AF81">
        <v>1</v>
      </c>
      <c r="AG81">
        <v>1</v>
      </c>
    </row>
    <row r="82" spans="31:32" ht="12.75">
      <c r="AE82" t="s">
        <v>832</v>
      </c>
      <c r="AF82">
        <v>1</v>
      </c>
    </row>
    <row r="83" spans="31:32" ht="12.75">
      <c r="AE83" t="s">
        <v>833</v>
      </c>
      <c r="AF83">
        <v>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66"/>
  <sheetViews>
    <sheetView workbookViewId="0" topLeftCell="A1">
      <selection activeCell="H6" sqref="H6"/>
    </sheetView>
  </sheetViews>
  <sheetFormatPr defaultColWidth="9.00390625" defaultRowHeight="12.75"/>
  <cols>
    <col min="1" max="1" width="7.375" style="0" customWidth="1"/>
    <col min="2" max="3" width="6.00390625" style="0" bestFit="1" customWidth="1"/>
    <col min="4" max="4" width="2.125" style="0" customWidth="1"/>
    <col min="5" max="5" width="11.625" style="0" customWidth="1"/>
    <col min="6" max="7" width="6.00390625" style="0" bestFit="1" customWidth="1"/>
    <col min="8" max="8" width="5.875" style="0" customWidth="1"/>
    <col min="9" max="9" width="4.00390625" style="0" customWidth="1"/>
    <col min="10" max="10" width="1.875" style="0" customWidth="1"/>
    <col min="11" max="11" width="9.00390625" style="0" customWidth="1"/>
    <col min="12" max="13" width="6.00390625" style="0" bestFit="1" customWidth="1"/>
    <col min="14" max="14" width="1.75390625" style="0" customWidth="1"/>
    <col min="15" max="15" width="10.125" style="0" customWidth="1"/>
    <col min="16" max="17" width="6.00390625" style="0" bestFit="1" customWidth="1"/>
    <col min="18" max="18" width="2.125" style="0" customWidth="1"/>
    <col min="19" max="19" width="7.125" style="0" customWidth="1"/>
    <col min="20" max="21" width="6.00390625" style="0" bestFit="1" customWidth="1"/>
    <col min="22" max="22" width="1.875" style="0" customWidth="1"/>
    <col min="23" max="23" width="8.875" style="0" customWidth="1"/>
    <col min="24" max="25" width="6.00390625" style="0" bestFit="1" customWidth="1"/>
    <col min="26" max="26" width="5.875" style="0" customWidth="1"/>
    <col min="27" max="27" width="4.00390625" style="0" customWidth="1"/>
    <col min="28" max="28" width="2.875" style="0" customWidth="1"/>
    <col min="29" max="29" width="10.25390625" style="0" customWidth="1"/>
    <col min="30" max="31" width="6.00390625" style="0" bestFit="1" customWidth="1"/>
    <col min="32" max="32" width="2.125" style="0" customWidth="1"/>
    <col min="33" max="33" width="8.875" style="0" customWidth="1"/>
    <col min="34" max="35" width="6.00390625" style="0" bestFit="1" customWidth="1"/>
  </cols>
  <sheetData>
    <row r="1" spans="1:35" ht="12.75">
      <c r="A1" t="s">
        <v>724</v>
      </c>
      <c r="B1" t="s">
        <v>725</v>
      </c>
      <c r="C1" t="s">
        <v>528</v>
      </c>
      <c r="E1" t="s">
        <v>781</v>
      </c>
      <c r="F1" t="s">
        <v>725</v>
      </c>
      <c r="G1" t="s">
        <v>528</v>
      </c>
      <c r="K1" t="s">
        <v>798</v>
      </c>
      <c r="L1" t="s">
        <v>725</v>
      </c>
      <c r="M1" t="s">
        <v>528</v>
      </c>
      <c r="O1" t="s">
        <v>802</v>
      </c>
      <c r="P1" t="s">
        <v>725</v>
      </c>
      <c r="Q1" t="s">
        <v>528</v>
      </c>
      <c r="S1" t="s">
        <v>808</v>
      </c>
      <c r="T1" t="s">
        <v>725</v>
      </c>
      <c r="U1" t="s">
        <v>528</v>
      </c>
      <c r="W1" t="s">
        <v>813</v>
      </c>
      <c r="X1" t="s">
        <v>725</v>
      </c>
      <c r="Y1" t="s">
        <v>528</v>
      </c>
      <c r="AC1" t="s">
        <v>816</v>
      </c>
      <c r="AD1" t="s">
        <v>725</v>
      </c>
      <c r="AE1" t="s">
        <v>528</v>
      </c>
      <c r="AG1" t="s">
        <v>820</v>
      </c>
      <c r="AH1" t="s">
        <v>725</v>
      </c>
      <c r="AI1" t="s">
        <v>528</v>
      </c>
    </row>
    <row r="2" spans="1:35" ht="12.75">
      <c r="A2" t="s">
        <v>726</v>
      </c>
      <c r="B2">
        <v>28426</v>
      </c>
      <c r="C2">
        <v>27090</v>
      </c>
      <c r="E2" t="s">
        <v>726</v>
      </c>
      <c r="F2">
        <v>53414</v>
      </c>
      <c r="G2">
        <v>52309</v>
      </c>
      <c r="K2" t="s">
        <v>726</v>
      </c>
      <c r="L2">
        <v>26255</v>
      </c>
      <c r="M2">
        <v>25781</v>
      </c>
      <c r="O2" t="s">
        <v>726</v>
      </c>
      <c r="P2">
        <v>39456</v>
      </c>
      <c r="Q2">
        <v>38686</v>
      </c>
      <c r="S2" t="s">
        <v>726</v>
      </c>
      <c r="T2">
        <v>35547</v>
      </c>
      <c r="U2">
        <v>34407</v>
      </c>
      <c r="W2" t="s">
        <v>726</v>
      </c>
      <c r="X2">
        <v>18654</v>
      </c>
      <c r="Y2">
        <v>17870</v>
      </c>
      <c r="AC2" t="s">
        <v>726</v>
      </c>
      <c r="AD2">
        <v>52196</v>
      </c>
      <c r="AE2">
        <v>49972</v>
      </c>
      <c r="AG2" t="s">
        <v>726</v>
      </c>
      <c r="AH2">
        <v>31885</v>
      </c>
      <c r="AI2">
        <v>31109</v>
      </c>
    </row>
    <row r="3" spans="1:35" ht="12.75">
      <c r="A3" t="s">
        <v>758</v>
      </c>
      <c r="B3">
        <v>11621</v>
      </c>
      <c r="C3">
        <v>11300</v>
      </c>
      <c r="E3" t="s">
        <v>762</v>
      </c>
      <c r="F3">
        <v>34585</v>
      </c>
      <c r="G3">
        <v>34439</v>
      </c>
      <c r="H3" s="137">
        <f>F3/F$2</f>
        <v>0.6474894222488486</v>
      </c>
      <c r="I3" s="137">
        <f>G3/F3</f>
        <v>0.9957785166979904</v>
      </c>
      <c r="J3" s="137"/>
      <c r="K3" t="s">
        <v>747</v>
      </c>
      <c r="L3">
        <v>22127</v>
      </c>
      <c r="M3">
        <v>21931</v>
      </c>
      <c r="O3" t="s">
        <v>747</v>
      </c>
      <c r="P3">
        <v>33428</v>
      </c>
      <c r="Q3">
        <v>33132</v>
      </c>
      <c r="S3" t="s">
        <v>747</v>
      </c>
      <c r="T3">
        <v>19983</v>
      </c>
      <c r="U3">
        <v>19638</v>
      </c>
      <c r="W3" t="s">
        <v>762</v>
      </c>
      <c r="X3">
        <v>14000</v>
      </c>
      <c r="Y3">
        <v>13939</v>
      </c>
      <c r="Z3" s="137">
        <f>X3/X$2</f>
        <v>0.7505092741503163</v>
      </c>
      <c r="AA3" s="137">
        <f>Y3/X3</f>
        <v>0.9956428571428572</v>
      </c>
      <c r="AB3" s="137"/>
      <c r="AC3" t="s">
        <v>747</v>
      </c>
      <c r="AD3">
        <v>31697</v>
      </c>
      <c r="AE3">
        <v>30765</v>
      </c>
      <c r="AG3" t="s">
        <v>776</v>
      </c>
      <c r="AH3">
        <v>25936</v>
      </c>
      <c r="AI3">
        <v>25599</v>
      </c>
    </row>
    <row r="4" spans="1:35" ht="12.75">
      <c r="A4" t="s">
        <v>776</v>
      </c>
      <c r="B4">
        <v>5364</v>
      </c>
      <c r="C4">
        <v>5148</v>
      </c>
      <c r="E4" t="s">
        <v>747</v>
      </c>
      <c r="F4">
        <v>16452</v>
      </c>
      <c r="G4">
        <v>16193</v>
      </c>
      <c r="H4" s="137">
        <f>F4/F$2</f>
        <v>0.3080091361815254</v>
      </c>
      <c r="I4" s="137">
        <f>G4/F4</f>
        <v>0.9842572331631413</v>
      </c>
      <c r="J4" s="137"/>
      <c r="K4" t="s">
        <v>759</v>
      </c>
      <c r="L4">
        <v>1388</v>
      </c>
      <c r="M4">
        <v>1349</v>
      </c>
      <c r="O4" t="s">
        <v>727</v>
      </c>
      <c r="P4">
        <v>3396</v>
      </c>
      <c r="Q4">
        <v>3343</v>
      </c>
      <c r="S4" t="s">
        <v>762</v>
      </c>
      <c r="T4">
        <v>6576</v>
      </c>
      <c r="U4">
        <v>6550</v>
      </c>
      <c r="W4" t="s">
        <v>747</v>
      </c>
      <c r="X4">
        <v>3476</v>
      </c>
      <c r="Y4">
        <v>3373</v>
      </c>
      <c r="Z4" s="137">
        <f>X4/X$2</f>
        <v>0.18634073121046424</v>
      </c>
      <c r="AA4" s="137">
        <f>Y4/X4</f>
        <v>0.9703682393555811</v>
      </c>
      <c r="AB4" s="137"/>
      <c r="AC4" t="s">
        <v>762</v>
      </c>
      <c r="AD4">
        <v>12804</v>
      </c>
      <c r="AE4">
        <v>12726</v>
      </c>
      <c r="AG4" t="s">
        <v>727</v>
      </c>
      <c r="AH4">
        <v>4478</v>
      </c>
      <c r="AI4">
        <v>4220</v>
      </c>
    </row>
    <row r="5" spans="1:35" ht="12.75">
      <c r="A5" t="s">
        <v>762</v>
      </c>
      <c r="B5">
        <v>4158</v>
      </c>
      <c r="C5">
        <v>4136</v>
      </c>
      <c r="E5" t="s">
        <v>763</v>
      </c>
      <c r="F5">
        <v>1386</v>
      </c>
      <c r="G5">
        <v>1386</v>
      </c>
      <c r="H5" s="138">
        <f>F5/F$2</f>
        <v>0.025948253266933764</v>
      </c>
      <c r="I5" s="137">
        <f>G5/F5</f>
        <v>1</v>
      </c>
      <c r="J5" s="137"/>
      <c r="K5" t="s">
        <v>762</v>
      </c>
      <c r="L5">
        <v>1135</v>
      </c>
      <c r="M5">
        <v>1130</v>
      </c>
      <c r="O5" t="s">
        <v>762</v>
      </c>
      <c r="P5">
        <v>1124</v>
      </c>
      <c r="Q5">
        <v>1107</v>
      </c>
      <c r="S5" t="s">
        <v>727</v>
      </c>
      <c r="T5">
        <v>6124</v>
      </c>
      <c r="U5">
        <v>6003</v>
      </c>
      <c r="W5" t="s">
        <v>773</v>
      </c>
      <c r="X5">
        <v>407</v>
      </c>
      <c r="Y5">
        <v>186</v>
      </c>
      <c r="Z5" s="138">
        <f>X5/X$2</f>
        <v>0.021818376755655622</v>
      </c>
      <c r="AA5" s="137">
        <f>Y5/X5</f>
        <v>0.457002457002457</v>
      </c>
      <c r="AB5" s="138"/>
      <c r="AC5" t="s">
        <v>727</v>
      </c>
      <c r="AD5">
        <v>4666</v>
      </c>
      <c r="AE5">
        <v>4430</v>
      </c>
      <c r="AG5" t="s">
        <v>758</v>
      </c>
      <c r="AH5">
        <v>676</v>
      </c>
      <c r="AI5">
        <v>641</v>
      </c>
    </row>
    <row r="6" spans="1:35" ht="12.75">
      <c r="A6" t="s">
        <v>727</v>
      </c>
      <c r="B6">
        <v>3766</v>
      </c>
      <c r="C6">
        <v>3589</v>
      </c>
      <c r="E6" t="s">
        <v>773</v>
      </c>
      <c r="F6">
        <v>438</v>
      </c>
      <c r="G6">
        <v>253</v>
      </c>
      <c r="H6" s="138">
        <f>F6/F$2</f>
        <v>0.00820009735275396</v>
      </c>
      <c r="I6" s="137">
        <f>G6/F6</f>
        <v>0.5776255707762558</v>
      </c>
      <c r="J6" s="137"/>
      <c r="K6" t="s">
        <v>776</v>
      </c>
      <c r="L6">
        <v>1121</v>
      </c>
      <c r="M6">
        <v>1075</v>
      </c>
      <c r="O6" t="s">
        <v>744</v>
      </c>
      <c r="P6">
        <v>334</v>
      </c>
      <c r="Q6">
        <v>267</v>
      </c>
      <c r="S6" t="s">
        <v>776</v>
      </c>
      <c r="T6">
        <v>783</v>
      </c>
      <c r="U6">
        <v>713</v>
      </c>
      <c r="W6" t="s">
        <v>763</v>
      </c>
      <c r="X6">
        <v>170</v>
      </c>
      <c r="Y6">
        <v>170</v>
      </c>
      <c r="Z6" s="138">
        <f>X6/X$2</f>
        <v>0.009113326900396698</v>
      </c>
      <c r="AA6" s="137">
        <f>Y6/X6</f>
        <v>1</v>
      </c>
      <c r="AB6" s="138"/>
      <c r="AC6" t="s">
        <v>776</v>
      </c>
      <c r="AD6">
        <v>669</v>
      </c>
      <c r="AE6">
        <v>538</v>
      </c>
      <c r="AG6" t="s">
        <v>762</v>
      </c>
      <c r="AH6">
        <v>371</v>
      </c>
      <c r="AI6">
        <v>362</v>
      </c>
    </row>
    <row r="7" spans="1:35" ht="12.75">
      <c r="A7" t="s">
        <v>747</v>
      </c>
      <c r="B7">
        <v>1111</v>
      </c>
      <c r="C7">
        <v>1020</v>
      </c>
      <c r="E7" t="s">
        <v>739</v>
      </c>
      <c r="F7">
        <v>371</v>
      </c>
      <c r="G7">
        <v>323</v>
      </c>
      <c r="H7" s="138">
        <f>F7/F$2</f>
        <v>0.006945744561350956</v>
      </c>
      <c r="I7" s="137">
        <f>G7/F7</f>
        <v>0.8706199460916442</v>
      </c>
      <c r="J7" s="137"/>
      <c r="K7" t="s">
        <v>727</v>
      </c>
      <c r="L7">
        <v>109</v>
      </c>
      <c r="M7">
        <v>88</v>
      </c>
      <c r="O7" t="s">
        <v>777</v>
      </c>
      <c r="P7">
        <v>230</v>
      </c>
      <c r="Q7">
        <v>218</v>
      </c>
      <c r="S7" t="s">
        <v>763</v>
      </c>
      <c r="T7">
        <v>445</v>
      </c>
      <c r="U7">
        <v>445</v>
      </c>
      <c r="W7" t="s">
        <v>768</v>
      </c>
      <c r="X7">
        <v>100</v>
      </c>
      <c r="Y7">
        <v>41</v>
      </c>
      <c r="Z7" s="138">
        <f>X7/X$2</f>
        <v>0.005360780529645117</v>
      </c>
      <c r="AA7" s="137">
        <f>Y7/X7</f>
        <v>0.41</v>
      </c>
      <c r="AB7" s="138"/>
      <c r="AC7" t="s">
        <v>768</v>
      </c>
      <c r="AD7">
        <v>326</v>
      </c>
      <c r="AE7">
        <v>241</v>
      </c>
      <c r="AG7" t="s">
        <v>747</v>
      </c>
      <c r="AH7">
        <v>109</v>
      </c>
      <c r="AI7">
        <v>81</v>
      </c>
    </row>
    <row r="8" spans="1:35" ht="12.75">
      <c r="A8" t="s">
        <v>768</v>
      </c>
      <c r="B8">
        <v>409</v>
      </c>
      <c r="C8">
        <v>265</v>
      </c>
      <c r="E8" t="s">
        <v>733</v>
      </c>
      <c r="F8">
        <v>222</v>
      </c>
      <c r="G8">
        <v>158</v>
      </c>
      <c r="K8" t="s">
        <v>768</v>
      </c>
      <c r="L8">
        <v>43</v>
      </c>
      <c r="M8">
        <v>30</v>
      </c>
      <c r="O8" t="s">
        <v>734</v>
      </c>
      <c r="P8">
        <v>159</v>
      </c>
      <c r="Q8">
        <v>152</v>
      </c>
      <c r="S8" t="s">
        <v>733</v>
      </c>
      <c r="T8">
        <v>260</v>
      </c>
      <c r="U8">
        <v>220</v>
      </c>
      <c r="W8" t="s">
        <v>736</v>
      </c>
      <c r="X8">
        <v>88</v>
      </c>
      <c r="Y8">
        <v>20</v>
      </c>
      <c r="AC8" t="s">
        <v>775</v>
      </c>
      <c r="AD8">
        <v>281</v>
      </c>
      <c r="AE8">
        <v>246</v>
      </c>
      <c r="AG8" t="s">
        <v>744</v>
      </c>
      <c r="AH8">
        <v>54</v>
      </c>
      <c r="AI8">
        <v>50</v>
      </c>
    </row>
    <row r="9" spans="1:35" ht="12.75">
      <c r="A9" t="s">
        <v>739</v>
      </c>
      <c r="B9">
        <v>363</v>
      </c>
      <c r="C9">
        <v>320</v>
      </c>
      <c r="E9" t="s">
        <v>775</v>
      </c>
      <c r="F9">
        <v>199</v>
      </c>
      <c r="G9">
        <v>179</v>
      </c>
      <c r="K9" t="s">
        <v>773</v>
      </c>
      <c r="L9">
        <v>41</v>
      </c>
      <c r="M9">
        <v>27</v>
      </c>
      <c r="O9" t="s">
        <v>758</v>
      </c>
      <c r="P9">
        <v>137</v>
      </c>
      <c r="Q9">
        <v>102</v>
      </c>
      <c r="S9" t="s">
        <v>777</v>
      </c>
      <c r="T9">
        <v>248</v>
      </c>
      <c r="U9">
        <v>235</v>
      </c>
      <c r="W9" t="s">
        <v>776</v>
      </c>
      <c r="X9">
        <v>72</v>
      </c>
      <c r="Y9">
        <v>51</v>
      </c>
      <c r="AC9" t="s">
        <v>773</v>
      </c>
      <c r="AD9">
        <v>241</v>
      </c>
      <c r="AE9">
        <v>125</v>
      </c>
      <c r="AG9" t="s">
        <v>728</v>
      </c>
      <c r="AH9">
        <v>38</v>
      </c>
      <c r="AI9">
        <v>35</v>
      </c>
    </row>
    <row r="10" spans="1:35" ht="12.75">
      <c r="A10" t="s">
        <v>769</v>
      </c>
      <c r="B10">
        <v>322</v>
      </c>
      <c r="C10">
        <v>316</v>
      </c>
      <c r="E10" t="s">
        <v>776</v>
      </c>
      <c r="F10">
        <v>162</v>
      </c>
      <c r="G10">
        <v>148</v>
      </c>
      <c r="K10" t="s">
        <v>731</v>
      </c>
      <c r="L10">
        <v>27</v>
      </c>
      <c r="M10">
        <v>16</v>
      </c>
      <c r="O10" t="s">
        <v>768</v>
      </c>
      <c r="P10">
        <v>96</v>
      </c>
      <c r="Q10">
        <v>51</v>
      </c>
      <c r="S10" t="s">
        <v>758</v>
      </c>
      <c r="T10">
        <v>209</v>
      </c>
      <c r="U10">
        <v>169</v>
      </c>
      <c r="W10" t="s">
        <v>733</v>
      </c>
      <c r="X10">
        <v>57</v>
      </c>
      <c r="Y10">
        <v>43</v>
      </c>
      <c r="AC10" t="s">
        <v>763</v>
      </c>
      <c r="AD10">
        <v>191</v>
      </c>
      <c r="AE10">
        <v>191</v>
      </c>
      <c r="AG10" t="s">
        <v>777</v>
      </c>
      <c r="AH10">
        <v>37</v>
      </c>
      <c r="AI10">
        <v>32</v>
      </c>
    </row>
    <row r="11" spans="1:35" ht="12.75">
      <c r="A11" t="s">
        <v>777</v>
      </c>
      <c r="B11">
        <v>188</v>
      </c>
      <c r="C11">
        <v>181</v>
      </c>
      <c r="E11" t="s">
        <v>759</v>
      </c>
      <c r="F11">
        <v>114</v>
      </c>
      <c r="G11">
        <v>94</v>
      </c>
      <c r="K11" t="s">
        <v>733</v>
      </c>
      <c r="L11">
        <v>26</v>
      </c>
      <c r="M11">
        <v>21</v>
      </c>
      <c r="O11" t="s">
        <v>773</v>
      </c>
      <c r="P11">
        <v>75</v>
      </c>
      <c r="Q11">
        <v>58</v>
      </c>
      <c r="S11" t="s">
        <v>769</v>
      </c>
      <c r="T11">
        <v>185</v>
      </c>
      <c r="U11">
        <v>150</v>
      </c>
      <c r="W11" t="s">
        <v>757</v>
      </c>
      <c r="X11">
        <v>52</v>
      </c>
      <c r="Y11">
        <v>9</v>
      </c>
      <c r="AC11" t="s">
        <v>777</v>
      </c>
      <c r="AD11">
        <v>167</v>
      </c>
      <c r="AE11">
        <v>151</v>
      </c>
      <c r="AG11" t="s">
        <v>730</v>
      </c>
      <c r="AH11">
        <v>22</v>
      </c>
      <c r="AI11">
        <v>14</v>
      </c>
    </row>
    <row r="12" spans="1:35" ht="12.75">
      <c r="A12" t="s">
        <v>733</v>
      </c>
      <c r="B12">
        <v>181</v>
      </c>
      <c r="C12">
        <v>155</v>
      </c>
      <c r="E12" t="s">
        <v>768</v>
      </c>
      <c r="F12">
        <v>104</v>
      </c>
      <c r="G12">
        <v>61</v>
      </c>
      <c r="K12" t="s">
        <v>729</v>
      </c>
      <c r="L12">
        <v>20</v>
      </c>
      <c r="M12">
        <v>6</v>
      </c>
      <c r="O12" t="s">
        <v>751</v>
      </c>
      <c r="P12">
        <v>72</v>
      </c>
      <c r="Q12">
        <v>38</v>
      </c>
      <c r="S12" t="s">
        <v>773</v>
      </c>
      <c r="T12">
        <v>183</v>
      </c>
      <c r="U12">
        <v>103</v>
      </c>
      <c r="W12" t="s">
        <v>752</v>
      </c>
      <c r="X12">
        <v>38</v>
      </c>
      <c r="Y12">
        <v>37</v>
      </c>
      <c r="AC12" t="s">
        <v>752</v>
      </c>
      <c r="AD12">
        <v>126</v>
      </c>
      <c r="AE12">
        <v>93</v>
      </c>
      <c r="AG12" t="s">
        <v>733</v>
      </c>
      <c r="AH12">
        <v>21</v>
      </c>
      <c r="AI12">
        <v>16</v>
      </c>
    </row>
    <row r="13" spans="1:35" ht="12.75">
      <c r="A13" t="s">
        <v>773</v>
      </c>
      <c r="B13">
        <v>143</v>
      </c>
      <c r="C13">
        <v>87</v>
      </c>
      <c r="E13" t="s">
        <v>736</v>
      </c>
      <c r="F13">
        <v>94</v>
      </c>
      <c r="G13">
        <v>51</v>
      </c>
      <c r="K13" t="s">
        <v>784</v>
      </c>
      <c r="L13">
        <v>20</v>
      </c>
      <c r="M13">
        <v>11</v>
      </c>
      <c r="O13" t="s">
        <v>729</v>
      </c>
      <c r="P13">
        <v>36</v>
      </c>
      <c r="Q13">
        <v>7</v>
      </c>
      <c r="S13" t="s">
        <v>768</v>
      </c>
      <c r="T13">
        <v>134</v>
      </c>
      <c r="U13">
        <v>96</v>
      </c>
      <c r="W13" t="s">
        <v>750</v>
      </c>
      <c r="X13">
        <v>36</v>
      </c>
      <c r="Y13">
        <v>30</v>
      </c>
      <c r="AC13" t="s">
        <v>758</v>
      </c>
      <c r="AD13">
        <v>116</v>
      </c>
      <c r="AE13">
        <v>80</v>
      </c>
      <c r="AG13" t="s">
        <v>768</v>
      </c>
      <c r="AH13">
        <v>17</v>
      </c>
      <c r="AI13">
        <v>12</v>
      </c>
    </row>
    <row r="14" spans="1:35" ht="12.75">
      <c r="A14" t="s">
        <v>728</v>
      </c>
      <c r="B14">
        <v>76</v>
      </c>
      <c r="C14">
        <v>74</v>
      </c>
      <c r="E14" t="s">
        <v>758</v>
      </c>
      <c r="F14">
        <v>57</v>
      </c>
      <c r="G14">
        <v>45</v>
      </c>
      <c r="K14" t="s">
        <v>740</v>
      </c>
      <c r="L14">
        <v>19</v>
      </c>
      <c r="M14">
        <v>12</v>
      </c>
      <c r="O14" t="s">
        <v>741</v>
      </c>
      <c r="P14">
        <v>36</v>
      </c>
      <c r="Q14">
        <v>11</v>
      </c>
      <c r="S14" t="s">
        <v>744</v>
      </c>
      <c r="T14">
        <v>70</v>
      </c>
      <c r="U14">
        <v>54</v>
      </c>
      <c r="W14" t="s">
        <v>759</v>
      </c>
      <c r="X14">
        <v>34</v>
      </c>
      <c r="Y14">
        <v>20</v>
      </c>
      <c r="AC14" t="s">
        <v>733</v>
      </c>
      <c r="AD14">
        <v>107</v>
      </c>
      <c r="AE14">
        <v>86</v>
      </c>
      <c r="AG14" t="s">
        <v>773</v>
      </c>
      <c r="AH14">
        <v>15</v>
      </c>
      <c r="AI14">
        <v>6</v>
      </c>
    </row>
    <row r="15" spans="1:34" ht="12.75">
      <c r="A15" t="s">
        <v>731</v>
      </c>
      <c r="B15">
        <v>73</v>
      </c>
      <c r="C15">
        <v>54</v>
      </c>
      <c r="E15" t="s">
        <v>727</v>
      </c>
      <c r="F15">
        <v>53</v>
      </c>
      <c r="G15">
        <v>36</v>
      </c>
      <c r="K15" t="s">
        <v>744</v>
      </c>
      <c r="L15">
        <v>18</v>
      </c>
      <c r="M15">
        <v>17</v>
      </c>
      <c r="O15" t="s">
        <v>776</v>
      </c>
      <c r="P15">
        <v>35</v>
      </c>
      <c r="Q15">
        <v>26</v>
      </c>
      <c r="S15" t="s">
        <v>734</v>
      </c>
      <c r="T15">
        <v>68</v>
      </c>
      <c r="U15">
        <v>62</v>
      </c>
      <c r="W15" t="s">
        <v>784</v>
      </c>
      <c r="X15">
        <v>33</v>
      </c>
      <c r="Y15">
        <v>9</v>
      </c>
      <c r="AC15" t="s">
        <v>731</v>
      </c>
      <c r="AD15">
        <v>100</v>
      </c>
      <c r="AE15">
        <v>36</v>
      </c>
      <c r="AG15" t="s">
        <v>741</v>
      </c>
      <c r="AH15">
        <v>13</v>
      </c>
    </row>
    <row r="16" spans="1:35" ht="12.75">
      <c r="A16" t="s">
        <v>775</v>
      </c>
      <c r="B16">
        <v>67</v>
      </c>
      <c r="C16">
        <v>67</v>
      </c>
      <c r="E16" t="s">
        <v>731</v>
      </c>
      <c r="F16">
        <v>52</v>
      </c>
      <c r="G16">
        <v>37</v>
      </c>
      <c r="K16" t="s">
        <v>734</v>
      </c>
      <c r="L16">
        <v>16</v>
      </c>
      <c r="M16">
        <v>16</v>
      </c>
      <c r="O16" t="s">
        <v>731</v>
      </c>
      <c r="P16">
        <v>34</v>
      </c>
      <c r="Q16">
        <v>22</v>
      </c>
      <c r="S16" t="s">
        <v>731</v>
      </c>
      <c r="T16">
        <v>59</v>
      </c>
      <c r="U16">
        <v>32</v>
      </c>
      <c r="W16" t="s">
        <v>740</v>
      </c>
      <c r="X16">
        <v>27</v>
      </c>
      <c r="Y16">
        <v>10</v>
      </c>
      <c r="AC16" t="s">
        <v>759</v>
      </c>
      <c r="AD16">
        <v>95</v>
      </c>
      <c r="AE16">
        <v>63</v>
      </c>
      <c r="AG16" t="s">
        <v>766</v>
      </c>
      <c r="AH16">
        <v>12</v>
      </c>
      <c r="AI16">
        <v>5</v>
      </c>
    </row>
    <row r="17" spans="1:35" ht="12.75">
      <c r="A17" t="s">
        <v>730</v>
      </c>
      <c r="B17">
        <v>55</v>
      </c>
      <c r="C17">
        <v>45</v>
      </c>
      <c r="E17" t="s">
        <v>757</v>
      </c>
      <c r="F17">
        <v>50</v>
      </c>
      <c r="G17">
        <v>22</v>
      </c>
      <c r="K17" t="s">
        <v>769</v>
      </c>
      <c r="L17">
        <v>14</v>
      </c>
      <c r="O17" t="s">
        <v>766</v>
      </c>
      <c r="P17">
        <v>29</v>
      </c>
      <c r="Q17">
        <v>28</v>
      </c>
      <c r="S17" t="s">
        <v>736</v>
      </c>
      <c r="T17">
        <v>49</v>
      </c>
      <c r="U17">
        <v>20</v>
      </c>
      <c r="W17" t="s">
        <v>739</v>
      </c>
      <c r="X17">
        <v>21</v>
      </c>
      <c r="Y17">
        <v>4</v>
      </c>
      <c r="AC17" t="s">
        <v>740</v>
      </c>
      <c r="AD17">
        <v>86</v>
      </c>
      <c r="AE17">
        <v>30</v>
      </c>
      <c r="AG17" t="s">
        <v>740</v>
      </c>
      <c r="AH17">
        <v>10</v>
      </c>
      <c r="AI17">
        <v>4</v>
      </c>
    </row>
    <row r="18" spans="1:34" ht="12.75">
      <c r="A18" t="s">
        <v>752</v>
      </c>
      <c r="B18">
        <v>54</v>
      </c>
      <c r="C18">
        <v>47</v>
      </c>
      <c r="E18" t="s">
        <v>749</v>
      </c>
      <c r="F18">
        <v>41</v>
      </c>
      <c r="G18">
        <v>30</v>
      </c>
      <c r="K18" t="s">
        <v>749</v>
      </c>
      <c r="L18">
        <v>13</v>
      </c>
      <c r="M18">
        <v>2</v>
      </c>
      <c r="O18" t="s">
        <v>757</v>
      </c>
      <c r="P18">
        <v>26</v>
      </c>
      <c r="Q18">
        <v>18</v>
      </c>
      <c r="S18" t="s">
        <v>752</v>
      </c>
      <c r="T18">
        <v>48</v>
      </c>
      <c r="U18">
        <v>44</v>
      </c>
      <c r="W18" t="s">
        <v>731</v>
      </c>
      <c r="X18">
        <v>19</v>
      </c>
      <c r="Y18">
        <v>11</v>
      </c>
      <c r="AC18" t="s">
        <v>736</v>
      </c>
      <c r="AD18">
        <v>68</v>
      </c>
      <c r="AE18">
        <v>20</v>
      </c>
      <c r="AG18" t="s">
        <v>760</v>
      </c>
      <c r="AH18">
        <v>9</v>
      </c>
    </row>
    <row r="19" spans="1:35" ht="12.75">
      <c r="A19" t="s">
        <v>740</v>
      </c>
      <c r="B19">
        <v>48</v>
      </c>
      <c r="C19">
        <v>28</v>
      </c>
      <c r="E19" t="s">
        <v>752</v>
      </c>
      <c r="F19">
        <v>38</v>
      </c>
      <c r="G19">
        <v>30</v>
      </c>
      <c r="K19" t="s">
        <v>741</v>
      </c>
      <c r="L19">
        <v>12</v>
      </c>
      <c r="M19">
        <v>2</v>
      </c>
      <c r="O19" t="s">
        <v>733</v>
      </c>
      <c r="P19">
        <v>25</v>
      </c>
      <c r="Q19">
        <v>20</v>
      </c>
      <c r="S19" t="s">
        <v>784</v>
      </c>
      <c r="T19">
        <v>45</v>
      </c>
      <c r="U19">
        <v>24</v>
      </c>
      <c r="W19" t="s">
        <v>758</v>
      </c>
      <c r="X19">
        <v>18</v>
      </c>
      <c r="Y19">
        <v>12</v>
      </c>
      <c r="AC19" t="s">
        <v>769</v>
      </c>
      <c r="AD19">
        <v>57</v>
      </c>
      <c r="AE19">
        <v>31</v>
      </c>
      <c r="AG19" t="s">
        <v>772</v>
      </c>
      <c r="AH19">
        <v>9</v>
      </c>
      <c r="AI19">
        <v>3</v>
      </c>
    </row>
    <row r="20" spans="1:35" ht="12.75">
      <c r="A20" t="s">
        <v>741</v>
      </c>
      <c r="B20">
        <v>48</v>
      </c>
      <c r="C20">
        <v>20</v>
      </c>
      <c r="E20" t="s">
        <v>740</v>
      </c>
      <c r="F20">
        <v>33</v>
      </c>
      <c r="G20">
        <v>19</v>
      </c>
      <c r="K20" t="s">
        <v>758</v>
      </c>
      <c r="L20">
        <v>12</v>
      </c>
      <c r="M20">
        <v>4</v>
      </c>
      <c r="O20" t="s">
        <v>772</v>
      </c>
      <c r="P20">
        <v>19</v>
      </c>
      <c r="Q20">
        <v>8</v>
      </c>
      <c r="S20" t="s">
        <v>757</v>
      </c>
      <c r="T20">
        <v>44</v>
      </c>
      <c r="U20">
        <v>13</v>
      </c>
      <c r="W20" t="s">
        <v>735</v>
      </c>
      <c r="X20">
        <v>14</v>
      </c>
      <c r="Y20">
        <v>10</v>
      </c>
      <c r="AC20" t="s">
        <v>734</v>
      </c>
      <c r="AD20">
        <v>48</v>
      </c>
      <c r="AE20">
        <v>45</v>
      </c>
      <c r="AG20" t="s">
        <v>739</v>
      </c>
      <c r="AH20">
        <v>7</v>
      </c>
      <c r="AI20">
        <v>2</v>
      </c>
    </row>
    <row r="21" spans="1:35" ht="12.75">
      <c r="A21" t="s">
        <v>749</v>
      </c>
      <c r="B21">
        <v>46</v>
      </c>
      <c r="C21">
        <v>27</v>
      </c>
      <c r="E21" t="s">
        <v>744</v>
      </c>
      <c r="F21">
        <v>28</v>
      </c>
      <c r="G21">
        <v>11</v>
      </c>
      <c r="K21" t="s">
        <v>772</v>
      </c>
      <c r="L21">
        <v>11</v>
      </c>
      <c r="M21">
        <v>5</v>
      </c>
      <c r="O21" t="s">
        <v>784</v>
      </c>
      <c r="P21">
        <v>18</v>
      </c>
      <c r="Q21">
        <v>3</v>
      </c>
      <c r="S21" t="s">
        <v>749</v>
      </c>
      <c r="T21">
        <v>39</v>
      </c>
      <c r="U21">
        <v>26</v>
      </c>
      <c r="W21" t="s">
        <v>754</v>
      </c>
      <c r="X21">
        <v>12</v>
      </c>
      <c r="Y21">
        <v>3</v>
      </c>
      <c r="AC21" t="s">
        <v>728</v>
      </c>
      <c r="AD21">
        <v>43</v>
      </c>
      <c r="AE21">
        <v>40</v>
      </c>
      <c r="AG21" t="s">
        <v>731</v>
      </c>
      <c r="AH21">
        <v>6</v>
      </c>
      <c r="AI21">
        <v>3</v>
      </c>
    </row>
    <row r="22" spans="1:35" ht="12.75">
      <c r="A22" t="s">
        <v>770</v>
      </c>
      <c r="B22">
        <v>44</v>
      </c>
      <c r="C22">
        <v>29</v>
      </c>
      <c r="E22" t="s">
        <v>779</v>
      </c>
      <c r="F22">
        <v>27</v>
      </c>
      <c r="G22">
        <v>17</v>
      </c>
      <c r="K22" t="s">
        <v>736</v>
      </c>
      <c r="L22">
        <v>10</v>
      </c>
      <c r="M22">
        <v>3</v>
      </c>
      <c r="O22" t="s">
        <v>769</v>
      </c>
      <c r="P22">
        <v>17</v>
      </c>
      <c r="Q22">
        <v>3</v>
      </c>
      <c r="S22" t="s">
        <v>739</v>
      </c>
      <c r="T22">
        <v>33</v>
      </c>
      <c r="U22">
        <v>23</v>
      </c>
      <c r="W22" t="s">
        <v>730</v>
      </c>
      <c r="X22">
        <v>11</v>
      </c>
      <c r="Y22">
        <v>9</v>
      </c>
      <c r="AC22" t="s">
        <v>757</v>
      </c>
      <c r="AD22">
        <v>43</v>
      </c>
      <c r="AE22">
        <v>5</v>
      </c>
      <c r="AG22" t="s">
        <v>769</v>
      </c>
      <c r="AH22">
        <v>6</v>
      </c>
      <c r="AI22">
        <v>4</v>
      </c>
    </row>
    <row r="23" spans="1:35" ht="12.75">
      <c r="A23" t="s">
        <v>757</v>
      </c>
      <c r="B23">
        <v>42</v>
      </c>
      <c r="C23">
        <v>18</v>
      </c>
      <c r="E23" t="s">
        <v>772</v>
      </c>
      <c r="F23">
        <v>26</v>
      </c>
      <c r="G23">
        <v>17</v>
      </c>
      <c r="K23" t="s">
        <v>751</v>
      </c>
      <c r="L23">
        <v>10</v>
      </c>
      <c r="M23">
        <v>4</v>
      </c>
      <c r="O23" t="s">
        <v>740</v>
      </c>
      <c r="P23">
        <v>16</v>
      </c>
      <c r="Q23">
        <v>7</v>
      </c>
      <c r="S23" t="s">
        <v>775</v>
      </c>
      <c r="T23">
        <v>32</v>
      </c>
      <c r="U23">
        <v>31</v>
      </c>
      <c r="W23" t="s">
        <v>727</v>
      </c>
      <c r="X23">
        <v>9</v>
      </c>
      <c r="Y23">
        <v>7</v>
      </c>
      <c r="AC23" t="s">
        <v>784</v>
      </c>
      <c r="AD23">
        <v>41</v>
      </c>
      <c r="AE23">
        <v>17</v>
      </c>
      <c r="AG23" t="s">
        <v>799</v>
      </c>
      <c r="AH23">
        <v>4</v>
      </c>
      <c r="AI23">
        <v>3</v>
      </c>
    </row>
    <row r="24" spans="1:35" ht="12.75">
      <c r="A24" t="s">
        <v>744</v>
      </c>
      <c r="B24">
        <v>40</v>
      </c>
      <c r="C24">
        <v>31</v>
      </c>
      <c r="E24" t="s">
        <v>741</v>
      </c>
      <c r="F24">
        <v>23</v>
      </c>
      <c r="G24">
        <v>23</v>
      </c>
      <c r="K24" t="s">
        <v>777</v>
      </c>
      <c r="L24">
        <v>10</v>
      </c>
      <c r="M24">
        <v>4</v>
      </c>
      <c r="O24" t="s">
        <v>743</v>
      </c>
      <c r="P24">
        <v>11</v>
      </c>
      <c r="Q24">
        <v>11</v>
      </c>
      <c r="S24" t="s">
        <v>759</v>
      </c>
      <c r="T24">
        <v>31</v>
      </c>
      <c r="U24">
        <v>24</v>
      </c>
      <c r="W24" t="s">
        <v>778</v>
      </c>
      <c r="X24">
        <v>9</v>
      </c>
      <c r="Y24">
        <v>3</v>
      </c>
      <c r="AC24" t="s">
        <v>744</v>
      </c>
      <c r="AD24">
        <v>38</v>
      </c>
      <c r="AE24">
        <v>28</v>
      </c>
      <c r="AG24" t="s">
        <v>757</v>
      </c>
      <c r="AH24">
        <v>4</v>
      </c>
      <c r="AI24">
        <v>2</v>
      </c>
    </row>
    <row r="25" spans="1:34" ht="12.75">
      <c r="A25" t="s">
        <v>759</v>
      </c>
      <c r="B25">
        <v>35</v>
      </c>
      <c r="C25">
        <v>29</v>
      </c>
      <c r="E25" t="s">
        <v>784</v>
      </c>
      <c r="F25">
        <v>23</v>
      </c>
      <c r="G25">
        <v>11</v>
      </c>
      <c r="K25" t="s">
        <v>739</v>
      </c>
      <c r="L25">
        <v>8</v>
      </c>
      <c r="M25">
        <v>6</v>
      </c>
      <c r="O25" t="s">
        <v>749</v>
      </c>
      <c r="P25">
        <v>11</v>
      </c>
      <c r="Q25">
        <v>5</v>
      </c>
      <c r="S25" t="s">
        <v>737</v>
      </c>
      <c r="T25">
        <v>26</v>
      </c>
      <c r="U25">
        <v>5</v>
      </c>
      <c r="W25" t="s">
        <v>779</v>
      </c>
      <c r="X25">
        <v>9</v>
      </c>
      <c r="Y25">
        <v>5</v>
      </c>
      <c r="AC25" t="s">
        <v>772</v>
      </c>
      <c r="AD25">
        <v>34</v>
      </c>
      <c r="AE25">
        <v>12</v>
      </c>
      <c r="AG25" t="s">
        <v>774</v>
      </c>
      <c r="AH25">
        <v>4</v>
      </c>
    </row>
    <row r="26" spans="1:35" ht="12.75">
      <c r="A26" t="s">
        <v>750</v>
      </c>
      <c r="B26">
        <v>29</v>
      </c>
      <c r="C26">
        <v>27</v>
      </c>
      <c r="E26" t="s">
        <v>751</v>
      </c>
      <c r="F26">
        <v>19</v>
      </c>
      <c r="G26">
        <v>8</v>
      </c>
      <c r="K26" t="s">
        <v>766</v>
      </c>
      <c r="L26">
        <v>8</v>
      </c>
      <c r="M26">
        <v>4</v>
      </c>
      <c r="O26" t="s">
        <v>759</v>
      </c>
      <c r="P26">
        <v>10</v>
      </c>
      <c r="Q26">
        <v>7</v>
      </c>
      <c r="S26" t="s">
        <v>741</v>
      </c>
      <c r="T26">
        <v>26</v>
      </c>
      <c r="U26">
        <v>14</v>
      </c>
      <c r="W26" t="s">
        <v>769</v>
      </c>
      <c r="X26">
        <v>8</v>
      </c>
      <c r="Y26">
        <v>1</v>
      </c>
      <c r="AC26" t="s">
        <v>766</v>
      </c>
      <c r="AD26">
        <v>27</v>
      </c>
      <c r="AE26">
        <v>21</v>
      </c>
      <c r="AG26" t="s">
        <v>734</v>
      </c>
      <c r="AH26">
        <v>3</v>
      </c>
      <c r="AI26">
        <v>1</v>
      </c>
    </row>
    <row r="27" spans="1:35" ht="12.75">
      <c r="A27" t="s">
        <v>736</v>
      </c>
      <c r="B27">
        <v>19</v>
      </c>
      <c r="C27">
        <v>5</v>
      </c>
      <c r="E27" t="s">
        <v>777</v>
      </c>
      <c r="F27">
        <v>17</v>
      </c>
      <c r="G27">
        <v>12</v>
      </c>
      <c r="K27" t="s">
        <v>757</v>
      </c>
      <c r="L27">
        <v>6</v>
      </c>
      <c r="M27">
        <v>2</v>
      </c>
      <c r="O27" t="s">
        <v>728</v>
      </c>
      <c r="P27">
        <v>9</v>
      </c>
      <c r="Q27">
        <v>5</v>
      </c>
      <c r="S27" t="s">
        <v>740</v>
      </c>
      <c r="T27">
        <v>25</v>
      </c>
      <c r="U27">
        <v>22</v>
      </c>
      <c r="W27" t="s">
        <v>741</v>
      </c>
      <c r="X27">
        <v>7</v>
      </c>
      <c r="Y27">
        <v>6</v>
      </c>
      <c r="AC27" t="s">
        <v>765</v>
      </c>
      <c r="AD27">
        <v>25</v>
      </c>
      <c r="AE27">
        <v>22</v>
      </c>
      <c r="AG27" t="s">
        <v>736</v>
      </c>
      <c r="AH27">
        <v>3</v>
      </c>
      <c r="AI27">
        <v>2</v>
      </c>
    </row>
    <row r="28" spans="1:35" ht="12.75">
      <c r="A28" t="s">
        <v>743</v>
      </c>
      <c r="B28">
        <v>19</v>
      </c>
      <c r="C28">
        <v>16</v>
      </c>
      <c r="E28" t="s">
        <v>735</v>
      </c>
      <c r="F28">
        <v>16</v>
      </c>
      <c r="G28">
        <v>11</v>
      </c>
      <c r="K28" t="s">
        <v>732</v>
      </c>
      <c r="L28">
        <v>4</v>
      </c>
      <c r="M28">
        <v>1</v>
      </c>
      <c r="O28" t="s">
        <v>736</v>
      </c>
      <c r="P28">
        <v>8</v>
      </c>
      <c r="Q28">
        <v>3</v>
      </c>
      <c r="S28" t="s">
        <v>728</v>
      </c>
      <c r="T28">
        <v>23</v>
      </c>
      <c r="U28">
        <v>18</v>
      </c>
      <c r="W28" t="s">
        <v>744</v>
      </c>
      <c r="X28">
        <v>7</v>
      </c>
      <c r="Y28">
        <v>4</v>
      </c>
      <c r="AC28" t="s">
        <v>729</v>
      </c>
      <c r="AD28">
        <v>22</v>
      </c>
      <c r="AE28">
        <v>12</v>
      </c>
      <c r="AG28" t="s">
        <v>743</v>
      </c>
      <c r="AH28">
        <v>3</v>
      </c>
      <c r="AI28">
        <v>1</v>
      </c>
    </row>
    <row r="29" spans="1:35" ht="12.75">
      <c r="A29" t="s">
        <v>729</v>
      </c>
      <c r="B29">
        <v>14</v>
      </c>
      <c r="C29">
        <v>3</v>
      </c>
      <c r="E29" t="s">
        <v>755</v>
      </c>
      <c r="F29">
        <v>15</v>
      </c>
      <c r="G29">
        <v>10</v>
      </c>
      <c r="K29" t="s">
        <v>799</v>
      </c>
      <c r="L29">
        <v>4</v>
      </c>
      <c r="M29">
        <v>1</v>
      </c>
      <c r="O29" t="s">
        <v>739</v>
      </c>
      <c r="P29">
        <v>8</v>
      </c>
      <c r="Q29">
        <v>5</v>
      </c>
      <c r="S29" t="s">
        <v>751</v>
      </c>
      <c r="T29">
        <v>20</v>
      </c>
      <c r="U29">
        <v>5</v>
      </c>
      <c r="W29" t="s">
        <v>755</v>
      </c>
      <c r="X29">
        <v>7</v>
      </c>
      <c r="Y29">
        <v>5</v>
      </c>
      <c r="AC29" t="s">
        <v>735</v>
      </c>
      <c r="AD29">
        <v>22</v>
      </c>
      <c r="AE29">
        <v>9</v>
      </c>
      <c r="AG29" t="s">
        <v>752</v>
      </c>
      <c r="AH29">
        <v>3</v>
      </c>
      <c r="AI29">
        <v>2</v>
      </c>
    </row>
    <row r="30" spans="1:35" ht="12.75">
      <c r="A30" t="s">
        <v>771</v>
      </c>
      <c r="B30">
        <v>10</v>
      </c>
      <c r="C30">
        <v>9</v>
      </c>
      <c r="E30" t="s">
        <v>754</v>
      </c>
      <c r="F30">
        <v>14</v>
      </c>
      <c r="G30">
        <v>3</v>
      </c>
      <c r="K30" t="s">
        <v>770</v>
      </c>
      <c r="L30">
        <v>3</v>
      </c>
      <c r="M30">
        <v>3</v>
      </c>
      <c r="O30" t="s">
        <v>760</v>
      </c>
      <c r="P30">
        <v>7</v>
      </c>
      <c r="S30" t="s">
        <v>743</v>
      </c>
      <c r="T30">
        <v>19</v>
      </c>
      <c r="U30">
        <v>16</v>
      </c>
      <c r="W30" t="s">
        <v>756</v>
      </c>
      <c r="X30">
        <v>6</v>
      </c>
      <c r="AC30" t="s">
        <v>741</v>
      </c>
      <c r="AD30">
        <v>22</v>
      </c>
      <c r="AE30">
        <v>8</v>
      </c>
      <c r="AG30" t="s">
        <v>784</v>
      </c>
      <c r="AH30">
        <v>2</v>
      </c>
      <c r="AI30">
        <v>1</v>
      </c>
    </row>
    <row r="31" spans="1:34" ht="12.75">
      <c r="A31" t="s">
        <v>772</v>
      </c>
      <c r="B31">
        <v>10</v>
      </c>
      <c r="C31">
        <v>7</v>
      </c>
      <c r="E31" t="s">
        <v>734</v>
      </c>
      <c r="F31">
        <v>13</v>
      </c>
      <c r="G31">
        <v>12</v>
      </c>
      <c r="K31" t="s">
        <v>743</v>
      </c>
      <c r="L31">
        <v>2</v>
      </c>
      <c r="M31">
        <v>2</v>
      </c>
      <c r="O31" t="s">
        <v>770</v>
      </c>
      <c r="P31">
        <v>6</v>
      </c>
      <c r="Q31">
        <v>5</v>
      </c>
      <c r="S31" t="s">
        <v>787</v>
      </c>
      <c r="T31">
        <v>19</v>
      </c>
      <c r="U31">
        <v>8</v>
      </c>
      <c r="W31" t="s">
        <v>788</v>
      </c>
      <c r="X31">
        <v>5</v>
      </c>
      <c r="Y31">
        <v>1</v>
      </c>
      <c r="AC31" t="s">
        <v>803</v>
      </c>
      <c r="AD31">
        <v>21</v>
      </c>
      <c r="AE31">
        <v>17</v>
      </c>
      <c r="AG31" t="s">
        <v>749</v>
      </c>
      <c r="AH31">
        <v>2</v>
      </c>
    </row>
    <row r="32" spans="1:35" ht="12.75">
      <c r="A32" t="s">
        <v>751</v>
      </c>
      <c r="B32">
        <v>8</v>
      </c>
      <c r="C32">
        <v>7</v>
      </c>
      <c r="E32" t="s">
        <v>782</v>
      </c>
      <c r="F32">
        <v>12</v>
      </c>
      <c r="G32">
        <v>6</v>
      </c>
      <c r="K32" t="s">
        <v>754</v>
      </c>
      <c r="L32">
        <v>2</v>
      </c>
      <c r="M32">
        <v>1</v>
      </c>
      <c r="O32" t="s">
        <v>780</v>
      </c>
      <c r="P32">
        <v>5</v>
      </c>
      <c r="S32" t="s">
        <v>772</v>
      </c>
      <c r="T32">
        <v>19</v>
      </c>
      <c r="U32">
        <v>11</v>
      </c>
      <c r="W32" t="s">
        <v>789</v>
      </c>
      <c r="X32">
        <v>5</v>
      </c>
      <c r="Y32">
        <v>1</v>
      </c>
      <c r="AC32" t="s">
        <v>751</v>
      </c>
      <c r="AD32">
        <v>21</v>
      </c>
      <c r="AE32">
        <v>4</v>
      </c>
      <c r="AG32" t="s">
        <v>759</v>
      </c>
      <c r="AH32">
        <v>2</v>
      </c>
      <c r="AI32">
        <v>2</v>
      </c>
    </row>
    <row r="33" spans="1:34" ht="12.75">
      <c r="A33" t="s">
        <v>735</v>
      </c>
      <c r="B33">
        <v>7</v>
      </c>
      <c r="E33" t="s">
        <v>756</v>
      </c>
      <c r="F33">
        <v>12</v>
      </c>
      <c r="G33">
        <v>5</v>
      </c>
      <c r="K33" t="s">
        <v>763</v>
      </c>
      <c r="L33">
        <v>2</v>
      </c>
      <c r="M33">
        <v>2</v>
      </c>
      <c r="O33" t="s">
        <v>782</v>
      </c>
      <c r="P33">
        <v>4</v>
      </c>
      <c r="Q33">
        <v>4</v>
      </c>
      <c r="S33" t="s">
        <v>729</v>
      </c>
      <c r="T33">
        <v>16</v>
      </c>
      <c r="U33">
        <v>5</v>
      </c>
      <c r="W33" t="s">
        <v>761</v>
      </c>
      <c r="X33">
        <v>5</v>
      </c>
      <c r="Y33">
        <v>1</v>
      </c>
      <c r="AC33" t="s">
        <v>739</v>
      </c>
      <c r="AD33">
        <v>19</v>
      </c>
      <c r="AE33">
        <v>9</v>
      </c>
      <c r="AG33" t="s">
        <v>780</v>
      </c>
      <c r="AH33">
        <v>2</v>
      </c>
    </row>
    <row r="34" spans="1:34" ht="12.75">
      <c r="A34" t="s">
        <v>766</v>
      </c>
      <c r="B34">
        <v>6</v>
      </c>
      <c r="C34">
        <v>4</v>
      </c>
      <c r="E34" t="s">
        <v>729</v>
      </c>
      <c r="F34">
        <v>11</v>
      </c>
      <c r="G34">
        <v>11</v>
      </c>
      <c r="K34" t="s">
        <v>735</v>
      </c>
      <c r="L34">
        <v>1</v>
      </c>
      <c r="M34">
        <v>1</v>
      </c>
      <c r="O34" t="s">
        <v>735</v>
      </c>
      <c r="P34">
        <v>3</v>
      </c>
      <c r="S34" t="s">
        <v>755</v>
      </c>
      <c r="T34">
        <v>15</v>
      </c>
      <c r="U34">
        <v>9</v>
      </c>
      <c r="W34" t="s">
        <v>771</v>
      </c>
      <c r="X34">
        <v>5</v>
      </c>
      <c r="AC34" t="s">
        <v>749</v>
      </c>
      <c r="AD34">
        <v>17</v>
      </c>
      <c r="AE34">
        <v>6</v>
      </c>
      <c r="AG34" t="s">
        <v>729</v>
      </c>
      <c r="AH34">
        <v>1</v>
      </c>
    </row>
    <row r="35" spans="1:35" ht="12.75">
      <c r="A35" t="s">
        <v>756</v>
      </c>
      <c r="B35">
        <v>5</v>
      </c>
      <c r="C35">
        <v>3</v>
      </c>
      <c r="E35" t="s">
        <v>778</v>
      </c>
      <c r="F35">
        <v>9</v>
      </c>
      <c r="G35">
        <v>5</v>
      </c>
      <c r="K35" t="s">
        <v>742</v>
      </c>
      <c r="L35">
        <v>1</v>
      </c>
      <c r="O35" t="s">
        <v>785</v>
      </c>
      <c r="P35">
        <v>3</v>
      </c>
      <c r="Q35">
        <v>3</v>
      </c>
      <c r="S35" t="s">
        <v>766</v>
      </c>
      <c r="T35">
        <v>15</v>
      </c>
      <c r="U35">
        <v>10</v>
      </c>
      <c r="W35" t="s">
        <v>729</v>
      </c>
      <c r="X35">
        <v>4</v>
      </c>
      <c r="Y35">
        <v>1</v>
      </c>
      <c r="AC35" t="s">
        <v>771</v>
      </c>
      <c r="AD35">
        <v>12</v>
      </c>
      <c r="AE35">
        <v>8</v>
      </c>
      <c r="AG35" t="s">
        <v>742</v>
      </c>
      <c r="AH35">
        <v>1</v>
      </c>
      <c r="AI35">
        <v>1</v>
      </c>
    </row>
    <row r="36" spans="1:35" ht="12.75">
      <c r="A36" t="s">
        <v>745</v>
      </c>
      <c r="B36">
        <v>4</v>
      </c>
      <c r="E36" t="s">
        <v>742</v>
      </c>
      <c r="F36">
        <v>8</v>
      </c>
      <c r="G36">
        <v>1</v>
      </c>
      <c r="K36" t="s">
        <v>745</v>
      </c>
      <c r="L36">
        <v>1</v>
      </c>
      <c r="O36" t="s">
        <v>806</v>
      </c>
      <c r="P36">
        <v>3</v>
      </c>
      <c r="Q36">
        <v>3</v>
      </c>
      <c r="S36" t="s">
        <v>735</v>
      </c>
      <c r="T36">
        <v>13</v>
      </c>
      <c r="U36">
        <v>9</v>
      </c>
      <c r="W36" t="s">
        <v>734</v>
      </c>
      <c r="X36">
        <v>4</v>
      </c>
      <c r="Y36">
        <v>2</v>
      </c>
      <c r="AC36" t="s">
        <v>770</v>
      </c>
      <c r="AD36">
        <v>11</v>
      </c>
      <c r="AE36">
        <v>7</v>
      </c>
      <c r="AG36" t="s">
        <v>786</v>
      </c>
      <c r="AH36">
        <v>1</v>
      </c>
      <c r="AI36">
        <v>1</v>
      </c>
    </row>
    <row r="37" spans="1:35" ht="12.75">
      <c r="A37" t="s">
        <v>755</v>
      </c>
      <c r="B37">
        <v>4</v>
      </c>
      <c r="C37">
        <v>3</v>
      </c>
      <c r="E37" t="s">
        <v>769</v>
      </c>
      <c r="F37">
        <v>8</v>
      </c>
      <c r="G37">
        <v>1</v>
      </c>
      <c r="K37" t="s">
        <v>786</v>
      </c>
      <c r="L37">
        <v>1</v>
      </c>
      <c r="M37">
        <v>1</v>
      </c>
      <c r="O37" t="s">
        <v>771</v>
      </c>
      <c r="P37">
        <v>3</v>
      </c>
      <c r="Q37">
        <v>3</v>
      </c>
      <c r="S37" t="s">
        <v>760</v>
      </c>
      <c r="T37">
        <v>13</v>
      </c>
      <c r="W37" t="s">
        <v>799</v>
      </c>
      <c r="X37">
        <v>4</v>
      </c>
      <c r="Y37">
        <v>2</v>
      </c>
      <c r="AC37" t="s">
        <v>787</v>
      </c>
      <c r="AD37">
        <v>9</v>
      </c>
      <c r="AE37">
        <v>1</v>
      </c>
      <c r="AG37" t="s">
        <v>750</v>
      </c>
      <c r="AH37">
        <v>1</v>
      </c>
      <c r="AI37">
        <v>1</v>
      </c>
    </row>
    <row r="38" spans="1:35" ht="12.75">
      <c r="A38" t="s">
        <v>761</v>
      </c>
      <c r="B38">
        <v>4</v>
      </c>
      <c r="C38">
        <v>2</v>
      </c>
      <c r="E38" t="s">
        <v>728</v>
      </c>
      <c r="F38">
        <v>6</v>
      </c>
      <c r="G38">
        <v>1</v>
      </c>
      <c r="K38" t="s">
        <v>787</v>
      </c>
      <c r="L38">
        <v>1</v>
      </c>
      <c r="M38">
        <v>1</v>
      </c>
      <c r="O38" t="s">
        <v>779</v>
      </c>
      <c r="P38">
        <v>3</v>
      </c>
      <c r="Q38">
        <v>1</v>
      </c>
      <c r="S38" t="s">
        <v>730</v>
      </c>
      <c r="T38">
        <v>10</v>
      </c>
      <c r="U38">
        <v>9</v>
      </c>
      <c r="W38" t="s">
        <v>770</v>
      </c>
      <c r="X38">
        <v>4</v>
      </c>
      <c r="AC38" t="s">
        <v>755</v>
      </c>
      <c r="AD38">
        <v>9</v>
      </c>
      <c r="AE38">
        <v>6</v>
      </c>
      <c r="AG38" t="s">
        <v>821</v>
      </c>
      <c r="AH38">
        <v>1</v>
      </c>
      <c r="AI38">
        <v>1</v>
      </c>
    </row>
    <row r="39" spans="1:35" ht="12.75">
      <c r="A39" t="s">
        <v>764</v>
      </c>
      <c r="B39">
        <v>4</v>
      </c>
      <c r="C39">
        <v>1</v>
      </c>
      <c r="E39" t="s">
        <v>771</v>
      </c>
      <c r="F39">
        <v>6</v>
      </c>
      <c r="G39">
        <v>3</v>
      </c>
      <c r="K39" t="s">
        <v>788</v>
      </c>
      <c r="L39">
        <v>1</v>
      </c>
      <c r="O39" t="s">
        <v>807</v>
      </c>
      <c r="P39">
        <v>3</v>
      </c>
      <c r="S39" t="s">
        <v>778</v>
      </c>
      <c r="T39">
        <v>8</v>
      </c>
      <c r="U39">
        <v>5</v>
      </c>
      <c r="W39" t="s">
        <v>772</v>
      </c>
      <c r="X39">
        <v>4</v>
      </c>
      <c r="Y39">
        <v>1</v>
      </c>
      <c r="AC39" t="s">
        <v>761</v>
      </c>
      <c r="AD39">
        <v>9</v>
      </c>
      <c r="AE39">
        <v>3</v>
      </c>
      <c r="AG39" t="s">
        <v>761</v>
      </c>
      <c r="AH39">
        <v>1</v>
      </c>
      <c r="AI39">
        <v>1</v>
      </c>
    </row>
    <row r="40" spans="1:35" ht="12.75">
      <c r="A40" t="s">
        <v>760</v>
      </c>
      <c r="B40">
        <v>3</v>
      </c>
      <c r="E40" t="s">
        <v>737</v>
      </c>
      <c r="F40">
        <v>5</v>
      </c>
      <c r="G40">
        <v>2</v>
      </c>
      <c r="K40" t="s">
        <v>789</v>
      </c>
      <c r="L40">
        <v>1</v>
      </c>
      <c r="M40">
        <v>1</v>
      </c>
      <c r="O40" t="s">
        <v>730</v>
      </c>
      <c r="P40">
        <v>2</v>
      </c>
      <c r="Q40">
        <v>2</v>
      </c>
      <c r="S40" t="s">
        <v>780</v>
      </c>
      <c r="T40">
        <v>8</v>
      </c>
      <c r="W40" t="s">
        <v>728</v>
      </c>
      <c r="X40">
        <v>3</v>
      </c>
      <c r="Y40">
        <v>1</v>
      </c>
      <c r="AC40" t="s">
        <v>737</v>
      </c>
      <c r="AD40">
        <v>8</v>
      </c>
      <c r="AE40">
        <v>5</v>
      </c>
      <c r="AG40" t="s">
        <v>763</v>
      </c>
      <c r="AH40">
        <v>1</v>
      </c>
      <c r="AI40">
        <v>1</v>
      </c>
    </row>
    <row r="41" spans="1:35" ht="12.75">
      <c r="A41" t="s">
        <v>778</v>
      </c>
      <c r="B41">
        <v>3</v>
      </c>
      <c r="C41">
        <v>3</v>
      </c>
      <c r="E41" t="s">
        <v>730</v>
      </c>
      <c r="F41">
        <v>4</v>
      </c>
      <c r="G41">
        <v>2</v>
      </c>
      <c r="K41" t="s">
        <v>752</v>
      </c>
      <c r="L41">
        <v>1</v>
      </c>
      <c r="M41">
        <v>1</v>
      </c>
      <c r="O41" t="s">
        <v>737</v>
      </c>
      <c r="P41">
        <v>2</v>
      </c>
      <c r="Q41">
        <v>1</v>
      </c>
      <c r="S41" t="s">
        <v>782</v>
      </c>
      <c r="T41">
        <v>6</v>
      </c>
      <c r="U41">
        <v>3</v>
      </c>
      <c r="W41" t="s">
        <v>749</v>
      </c>
      <c r="X41">
        <v>3</v>
      </c>
      <c r="Y41">
        <v>1</v>
      </c>
      <c r="AC41" t="s">
        <v>778</v>
      </c>
      <c r="AD41">
        <v>8</v>
      </c>
      <c r="AE41">
        <v>3</v>
      </c>
      <c r="AG41" t="s">
        <v>771</v>
      </c>
      <c r="AH41">
        <v>1</v>
      </c>
      <c r="AI41">
        <v>1</v>
      </c>
    </row>
    <row r="42" spans="1:31" ht="12.75">
      <c r="A42" t="s">
        <v>734</v>
      </c>
      <c r="B42">
        <v>2</v>
      </c>
      <c r="C42">
        <v>1</v>
      </c>
      <c r="E42" t="s">
        <v>745</v>
      </c>
      <c r="F42">
        <v>4</v>
      </c>
      <c r="G42">
        <v>1</v>
      </c>
      <c r="K42" t="s">
        <v>790</v>
      </c>
      <c r="L42">
        <v>1</v>
      </c>
      <c r="M42">
        <v>1</v>
      </c>
      <c r="O42" t="s">
        <v>753</v>
      </c>
      <c r="P42">
        <v>2</v>
      </c>
      <c r="Q42">
        <v>2</v>
      </c>
      <c r="S42" t="s">
        <v>786</v>
      </c>
      <c r="T42">
        <v>6</v>
      </c>
      <c r="U42">
        <v>2</v>
      </c>
      <c r="W42" t="s">
        <v>751</v>
      </c>
      <c r="X42">
        <v>3</v>
      </c>
      <c r="Y42">
        <v>1</v>
      </c>
      <c r="AC42" t="s">
        <v>756</v>
      </c>
      <c r="AD42">
        <v>7</v>
      </c>
      <c r="AE42">
        <v>2</v>
      </c>
    </row>
    <row r="43" spans="1:31" ht="12.75">
      <c r="A43" t="s">
        <v>737</v>
      </c>
      <c r="B43">
        <v>2</v>
      </c>
      <c r="C43">
        <v>2</v>
      </c>
      <c r="E43" t="s">
        <v>788</v>
      </c>
      <c r="F43">
        <v>4</v>
      </c>
      <c r="G43">
        <v>1</v>
      </c>
      <c r="K43" t="s">
        <v>755</v>
      </c>
      <c r="L43">
        <v>1</v>
      </c>
      <c r="M43">
        <v>1</v>
      </c>
      <c r="O43" t="s">
        <v>765</v>
      </c>
      <c r="P43">
        <v>2</v>
      </c>
      <c r="Q43">
        <v>2</v>
      </c>
      <c r="S43" t="s">
        <v>750</v>
      </c>
      <c r="T43">
        <v>6</v>
      </c>
      <c r="U43">
        <v>3</v>
      </c>
      <c r="W43" t="s">
        <v>753</v>
      </c>
      <c r="X43">
        <v>3</v>
      </c>
      <c r="Y43">
        <v>2</v>
      </c>
      <c r="AC43" t="s">
        <v>760</v>
      </c>
      <c r="AD43">
        <v>7</v>
      </c>
      <c r="AE43">
        <v>1</v>
      </c>
    </row>
    <row r="44" spans="1:31" ht="12.75">
      <c r="A44" t="s">
        <v>742</v>
      </c>
      <c r="B44">
        <v>2</v>
      </c>
      <c r="C44">
        <v>1</v>
      </c>
      <c r="E44" t="s">
        <v>766</v>
      </c>
      <c r="F44">
        <v>4</v>
      </c>
      <c r="G44">
        <v>1</v>
      </c>
      <c r="K44" t="s">
        <v>756</v>
      </c>
      <c r="L44">
        <v>1</v>
      </c>
      <c r="O44" t="s">
        <v>803</v>
      </c>
      <c r="P44">
        <v>1</v>
      </c>
      <c r="Q44">
        <v>1</v>
      </c>
      <c r="S44" t="s">
        <v>756</v>
      </c>
      <c r="T44">
        <v>6</v>
      </c>
      <c r="U44">
        <v>3</v>
      </c>
      <c r="W44" t="s">
        <v>791</v>
      </c>
      <c r="X44">
        <v>3</v>
      </c>
      <c r="AC44" t="s">
        <v>730</v>
      </c>
      <c r="AD44">
        <v>6</v>
      </c>
      <c r="AE44">
        <v>3</v>
      </c>
    </row>
    <row r="45" spans="1:31" ht="12.75">
      <c r="A45" t="s">
        <v>746</v>
      </c>
      <c r="B45">
        <v>2</v>
      </c>
      <c r="C45">
        <v>2</v>
      </c>
      <c r="E45" t="s">
        <v>748</v>
      </c>
      <c r="F45">
        <v>3</v>
      </c>
      <c r="G45">
        <v>2</v>
      </c>
      <c r="K45" t="s">
        <v>761</v>
      </c>
      <c r="L45">
        <v>1</v>
      </c>
      <c r="O45" t="s">
        <v>804</v>
      </c>
      <c r="P45">
        <v>1</v>
      </c>
      <c r="Q45">
        <v>1</v>
      </c>
      <c r="S45" t="s">
        <v>765</v>
      </c>
      <c r="T45">
        <v>6</v>
      </c>
      <c r="U45">
        <v>5</v>
      </c>
      <c r="W45" t="s">
        <v>812</v>
      </c>
      <c r="X45">
        <v>3</v>
      </c>
      <c r="AC45" t="s">
        <v>786</v>
      </c>
      <c r="AD45">
        <v>6</v>
      </c>
      <c r="AE45">
        <v>3</v>
      </c>
    </row>
    <row r="46" spans="1:31" ht="12.75">
      <c r="A46" t="s">
        <v>753</v>
      </c>
      <c r="B46">
        <v>2</v>
      </c>
      <c r="C46">
        <v>2</v>
      </c>
      <c r="E46" t="s">
        <v>753</v>
      </c>
      <c r="F46">
        <v>3</v>
      </c>
      <c r="G46">
        <v>1</v>
      </c>
      <c r="K46" t="s">
        <v>800</v>
      </c>
      <c r="L46">
        <v>1</v>
      </c>
      <c r="O46" t="s">
        <v>788</v>
      </c>
      <c r="P46">
        <v>1</v>
      </c>
      <c r="S46" t="s">
        <v>771</v>
      </c>
      <c r="T46">
        <v>6</v>
      </c>
      <c r="U46">
        <v>3</v>
      </c>
      <c r="W46" t="s">
        <v>738</v>
      </c>
      <c r="X46">
        <v>2</v>
      </c>
      <c r="Y46">
        <v>1</v>
      </c>
      <c r="AC46" t="s">
        <v>754</v>
      </c>
      <c r="AD46">
        <v>6</v>
      </c>
      <c r="AE46">
        <v>2</v>
      </c>
    </row>
    <row r="47" spans="1:30" ht="12.75">
      <c r="A47" t="s">
        <v>754</v>
      </c>
      <c r="B47">
        <v>2</v>
      </c>
      <c r="E47" t="s">
        <v>761</v>
      </c>
      <c r="F47">
        <v>3</v>
      </c>
      <c r="G47">
        <v>2</v>
      </c>
      <c r="K47" t="s">
        <v>774</v>
      </c>
      <c r="L47">
        <v>1</v>
      </c>
      <c r="O47" t="s">
        <v>805</v>
      </c>
      <c r="P47">
        <v>1</v>
      </c>
      <c r="S47" t="s">
        <v>761</v>
      </c>
      <c r="T47">
        <v>4</v>
      </c>
      <c r="U47">
        <v>1</v>
      </c>
      <c r="W47" t="s">
        <v>787</v>
      </c>
      <c r="X47">
        <v>2</v>
      </c>
      <c r="AC47" t="s">
        <v>780</v>
      </c>
      <c r="AD47">
        <v>6</v>
      </c>
    </row>
    <row r="48" spans="1:31" ht="12.75">
      <c r="A48" t="s">
        <v>763</v>
      </c>
      <c r="B48">
        <v>2</v>
      </c>
      <c r="C48">
        <v>2</v>
      </c>
      <c r="E48" t="s">
        <v>793</v>
      </c>
      <c r="F48">
        <v>3</v>
      </c>
      <c r="K48" t="s">
        <v>801</v>
      </c>
      <c r="L48">
        <v>1</v>
      </c>
      <c r="M48">
        <v>1</v>
      </c>
      <c r="O48" t="s">
        <v>752</v>
      </c>
      <c r="P48">
        <v>1</v>
      </c>
      <c r="S48" t="s">
        <v>770</v>
      </c>
      <c r="T48">
        <v>4</v>
      </c>
      <c r="U48">
        <v>2</v>
      </c>
      <c r="W48" t="s">
        <v>775</v>
      </c>
      <c r="X48">
        <v>2</v>
      </c>
      <c r="Y48">
        <v>2</v>
      </c>
      <c r="AC48" t="s">
        <v>779</v>
      </c>
      <c r="AD48">
        <v>5</v>
      </c>
      <c r="AE48">
        <v>1</v>
      </c>
    </row>
    <row r="49" spans="1:30" ht="12.75">
      <c r="A49" t="s">
        <v>774</v>
      </c>
      <c r="B49">
        <v>2</v>
      </c>
      <c r="C49">
        <v>1</v>
      </c>
      <c r="E49" t="s">
        <v>780</v>
      </c>
      <c r="F49">
        <v>3</v>
      </c>
      <c r="K49" t="s">
        <v>778</v>
      </c>
      <c r="L49">
        <v>1</v>
      </c>
      <c r="M49">
        <v>1</v>
      </c>
      <c r="O49" t="s">
        <v>754</v>
      </c>
      <c r="P49">
        <v>1</v>
      </c>
      <c r="S49" t="s">
        <v>745</v>
      </c>
      <c r="T49">
        <v>3</v>
      </c>
      <c r="W49" t="s">
        <v>777</v>
      </c>
      <c r="X49">
        <v>2</v>
      </c>
      <c r="Y49">
        <v>2</v>
      </c>
      <c r="AC49" t="s">
        <v>742</v>
      </c>
      <c r="AD49">
        <v>4</v>
      </c>
    </row>
    <row r="50" spans="1:31" ht="12.75">
      <c r="A50" t="s">
        <v>779</v>
      </c>
      <c r="B50">
        <v>2</v>
      </c>
      <c r="C50">
        <v>2</v>
      </c>
      <c r="E50" t="s">
        <v>732</v>
      </c>
      <c r="F50">
        <v>2</v>
      </c>
      <c r="G50">
        <v>1</v>
      </c>
      <c r="K50" t="s">
        <v>780</v>
      </c>
      <c r="L50">
        <v>1</v>
      </c>
      <c r="O50" t="s">
        <v>755</v>
      </c>
      <c r="P50">
        <v>1</v>
      </c>
      <c r="S50" t="s">
        <v>788</v>
      </c>
      <c r="T50">
        <v>3</v>
      </c>
      <c r="W50" t="s">
        <v>782</v>
      </c>
      <c r="X50">
        <v>1</v>
      </c>
      <c r="AC50" t="s">
        <v>743</v>
      </c>
      <c r="AD50">
        <v>4</v>
      </c>
      <c r="AE50">
        <v>2</v>
      </c>
    </row>
    <row r="51" spans="1:30" ht="12.75">
      <c r="A51" t="s">
        <v>780</v>
      </c>
      <c r="B51">
        <v>2</v>
      </c>
      <c r="E51" t="s">
        <v>783</v>
      </c>
      <c r="F51">
        <v>2</v>
      </c>
      <c r="G51">
        <v>1</v>
      </c>
      <c r="O51" t="s">
        <v>756</v>
      </c>
      <c r="P51">
        <v>1</v>
      </c>
      <c r="Q51">
        <v>1</v>
      </c>
      <c r="S51" t="s">
        <v>753</v>
      </c>
      <c r="T51">
        <v>3</v>
      </c>
      <c r="U51">
        <v>3</v>
      </c>
      <c r="W51" t="s">
        <v>737</v>
      </c>
      <c r="X51">
        <v>1</v>
      </c>
      <c r="AC51" t="s">
        <v>785</v>
      </c>
      <c r="AD51">
        <v>4</v>
      </c>
    </row>
    <row r="52" spans="1:31" ht="12.75">
      <c r="A52" t="s">
        <v>732</v>
      </c>
      <c r="B52">
        <v>1</v>
      </c>
      <c r="C52">
        <v>1</v>
      </c>
      <c r="E52" t="s">
        <v>785</v>
      </c>
      <c r="F52">
        <v>2</v>
      </c>
      <c r="O52" t="s">
        <v>763</v>
      </c>
      <c r="P52">
        <v>1</v>
      </c>
      <c r="Q52">
        <v>1</v>
      </c>
      <c r="S52" t="s">
        <v>803</v>
      </c>
      <c r="T52">
        <v>2</v>
      </c>
      <c r="U52">
        <v>1</v>
      </c>
      <c r="W52" t="s">
        <v>742</v>
      </c>
      <c r="X52">
        <v>1</v>
      </c>
      <c r="AC52" t="s">
        <v>793</v>
      </c>
      <c r="AD52">
        <v>4</v>
      </c>
      <c r="AE52">
        <v>1</v>
      </c>
    </row>
    <row r="53" spans="1:31" ht="12.75">
      <c r="A53" t="s">
        <v>738</v>
      </c>
      <c r="B53">
        <v>1</v>
      </c>
      <c r="E53" t="s">
        <v>789</v>
      </c>
      <c r="F53">
        <v>2</v>
      </c>
      <c r="G53">
        <v>1</v>
      </c>
      <c r="O53" t="s">
        <v>778</v>
      </c>
      <c r="P53">
        <v>1</v>
      </c>
      <c r="S53" t="s">
        <v>732</v>
      </c>
      <c r="T53">
        <v>2</v>
      </c>
      <c r="W53" t="s">
        <v>743</v>
      </c>
      <c r="X53">
        <v>1</v>
      </c>
      <c r="Y53">
        <v>1</v>
      </c>
      <c r="AC53" t="s">
        <v>800</v>
      </c>
      <c r="AD53">
        <v>4</v>
      </c>
      <c r="AE53">
        <v>1</v>
      </c>
    </row>
    <row r="54" spans="1:31" ht="12.75">
      <c r="A54" t="s">
        <v>748</v>
      </c>
      <c r="B54">
        <v>1</v>
      </c>
      <c r="C54">
        <v>1</v>
      </c>
      <c r="E54" t="s">
        <v>792</v>
      </c>
      <c r="F54">
        <v>2</v>
      </c>
      <c r="S54" t="s">
        <v>742</v>
      </c>
      <c r="T54">
        <v>2</v>
      </c>
      <c r="U54">
        <v>1</v>
      </c>
      <c r="W54" t="s">
        <v>745</v>
      </c>
      <c r="X54">
        <v>1</v>
      </c>
      <c r="AC54" t="s">
        <v>801</v>
      </c>
      <c r="AD54">
        <v>3</v>
      </c>
      <c r="AE54">
        <v>1</v>
      </c>
    </row>
    <row r="55" spans="1:30" ht="12.75">
      <c r="A55" t="s">
        <v>765</v>
      </c>
      <c r="B55">
        <v>1</v>
      </c>
      <c r="E55" t="s">
        <v>765</v>
      </c>
      <c r="F55">
        <v>2</v>
      </c>
      <c r="G55">
        <v>2</v>
      </c>
      <c r="S55" t="s">
        <v>799</v>
      </c>
      <c r="T55">
        <v>2</v>
      </c>
      <c r="U55">
        <v>1</v>
      </c>
      <c r="W55" t="s">
        <v>785</v>
      </c>
      <c r="X55">
        <v>1</v>
      </c>
      <c r="AC55" t="s">
        <v>807</v>
      </c>
      <c r="AD55">
        <v>3</v>
      </c>
    </row>
    <row r="56" spans="1:31" ht="12.75">
      <c r="A56" t="s">
        <v>767</v>
      </c>
      <c r="B56">
        <v>1</v>
      </c>
      <c r="C56">
        <v>1</v>
      </c>
      <c r="E56" t="s">
        <v>795</v>
      </c>
      <c r="F56">
        <v>2</v>
      </c>
      <c r="G56">
        <v>1</v>
      </c>
      <c r="S56" t="s">
        <v>810</v>
      </c>
      <c r="T56">
        <v>2</v>
      </c>
      <c r="U56">
        <v>1</v>
      </c>
      <c r="W56" t="s">
        <v>786</v>
      </c>
      <c r="X56">
        <v>1</v>
      </c>
      <c r="AC56" t="s">
        <v>738</v>
      </c>
      <c r="AD56">
        <v>2</v>
      </c>
      <c r="AE56">
        <v>1</v>
      </c>
    </row>
    <row r="57" spans="5:30" ht="12.75">
      <c r="E57" t="s">
        <v>738</v>
      </c>
      <c r="F57">
        <v>1</v>
      </c>
      <c r="S57" t="s">
        <v>779</v>
      </c>
      <c r="T57">
        <v>2</v>
      </c>
      <c r="U57">
        <v>1</v>
      </c>
      <c r="W57" t="s">
        <v>766</v>
      </c>
      <c r="X57">
        <v>1</v>
      </c>
      <c r="Y57">
        <v>1</v>
      </c>
      <c r="AC57" t="s">
        <v>788</v>
      </c>
      <c r="AD57">
        <v>2</v>
      </c>
    </row>
    <row r="58" spans="5:31" ht="12.75">
      <c r="E58" t="s">
        <v>786</v>
      </c>
      <c r="F58">
        <v>1</v>
      </c>
      <c r="S58" t="s">
        <v>809</v>
      </c>
      <c r="T58">
        <v>1</v>
      </c>
      <c r="U58">
        <v>1</v>
      </c>
      <c r="W58" t="s">
        <v>814</v>
      </c>
      <c r="X58">
        <v>1</v>
      </c>
      <c r="AC58" t="s">
        <v>764</v>
      </c>
      <c r="AD58">
        <v>2</v>
      </c>
      <c r="AE58">
        <v>2</v>
      </c>
    </row>
    <row r="59" spans="5:31" ht="12.75">
      <c r="E59" t="s">
        <v>787</v>
      </c>
      <c r="F59">
        <v>1</v>
      </c>
      <c r="G59">
        <v>1</v>
      </c>
      <c r="S59" t="s">
        <v>785</v>
      </c>
      <c r="T59">
        <v>1</v>
      </c>
      <c r="W59" t="s">
        <v>795</v>
      </c>
      <c r="X59">
        <v>1</v>
      </c>
      <c r="AC59" t="s">
        <v>817</v>
      </c>
      <c r="AD59">
        <v>1</v>
      </c>
      <c r="AE59">
        <v>1</v>
      </c>
    </row>
    <row r="60" spans="5:30" ht="12.75">
      <c r="E60" t="s">
        <v>790</v>
      </c>
      <c r="F60">
        <v>1</v>
      </c>
      <c r="G60">
        <v>1</v>
      </c>
      <c r="S60" t="s">
        <v>754</v>
      </c>
      <c r="T60">
        <v>1</v>
      </c>
      <c r="W60" t="s">
        <v>815</v>
      </c>
      <c r="X60">
        <v>1</v>
      </c>
      <c r="Y60">
        <v>1</v>
      </c>
      <c r="AC60" t="s">
        <v>818</v>
      </c>
      <c r="AD60">
        <v>1</v>
      </c>
    </row>
    <row r="61" spans="5:30" ht="12.75">
      <c r="E61" t="s">
        <v>791</v>
      </c>
      <c r="F61">
        <v>1</v>
      </c>
      <c r="G61">
        <v>1</v>
      </c>
      <c r="S61" t="s">
        <v>811</v>
      </c>
      <c r="T61">
        <v>1</v>
      </c>
      <c r="AC61" t="s">
        <v>748</v>
      </c>
      <c r="AD61">
        <v>1</v>
      </c>
    </row>
    <row r="62" spans="5:31" ht="12.75">
      <c r="E62" t="s">
        <v>760</v>
      </c>
      <c r="F62">
        <v>1</v>
      </c>
      <c r="G62">
        <v>1</v>
      </c>
      <c r="S62" t="s">
        <v>793</v>
      </c>
      <c r="T62">
        <v>1</v>
      </c>
      <c r="AC62" t="s">
        <v>799</v>
      </c>
      <c r="AD62">
        <v>1</v>
      </c>
      <c r="AE62">
        <v>1</v>
      </c>
    </row>
    <row r="63" spans="5:31" ht="12.75">
      <c r="E63" t="s">
        <v>794</v>
      </c>
      <c r="F63">
        <v>1</v>
      </c>
      <c r="S63" t="s">
        <v>812</v>
      </c>
      <c r="T63">
        <v>1</v>
      </c>
      <c r="U63">
        <v>1</v>
      </c>
      <c r="AC63" t="s">
        <v>789</v>
      </c>
      <c r="AD63">
        <v>1</v>
      </c>
      <c r="AE63">
        <v>1</v>
      </c>
    </row>
    <row r="64" spans="5:31" ht="12.75">
      <c r="E64" t="s">
        <v>770</v>
      </c>
      <c r="F64">
        <v>1</v>
      </c>
      <c r="G64">
        <v>1</v>
      </c>
      <c r="AC64" t="s">
        <v>810</v>
      </c>
      <c r="AD64">
        <v>1</v>
      </c>
      <c r="AE64">
        <v>1</v>
      </c>
    </row>
    <row r="65" spans="5:31" ht="12.75">
      <c r="E65" t="s">
        <v>796</v>
      </c>
      <c r="F65">
        <v>1</v>
      </c>
      <c r="AC65" t="s">
        <v>794</v>
      </c>
      <c r="AD65">
        <v>1</v>
      </c>
      <c r="AE65">
        <v>1</v>
      </c>
    </row>
    <row r="66" spans="5:30" ht="12.75">
      <c r="E66" t="s">
        <v>797</v>
      </c>
      <c r="F66">
        <v>1</v>
      </c>
      <c r="G66">
        <v>1</v>
      </c>
      <c r="AC66" t="s">
        <v>819</v>
      </c>
      <c r="AD66">
        <v>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37"/>
  <sheetViews>
    <sheetView workbookViewId="0" topLeftCell="A1">
      <selection activeCell="B2" sqref="B2"/>
    </sheetView>
  </sheetViews>
  <sheetFormatPr defaultColWidth="9.00390625" defaultRowHeight="12.75"/>
  <cols>
    <col min="1" max="1" width="21.00390625" style="85" customWidth="1"/>
  </cols>
  <sheetData>
    <row r="1" spans="1:2" ht="13.5">
      <c r="A1" s="76">
        <v>2002</v>
      </c>
      <c r="B1" t="s">
        <v>1027</v>
      </c>
    </row>
    <row r="2" spans="1:2" ht="12.75">
      <c r="A2" s="77" t="s">
        <v>726</v>
      </c>
      <c r="B2">
        <v>439470</v>
      </c>
    </row>
    <row r="3" spans="1:2" ht="12.75">
      <c r="A3" s="78" t="s">
        <v>727</v>
      </c>
      <c r="B3">
        <v>32346</v>
      </c>
    </row>
    <row r="4" spans="1:2" ht="12.75">
      <c r="A4" s="78" t="s">
        <v>728</v>
      </c>
      <c r="B4">
        <v>364</v>
      </c>
    </row>
    <row r="5" spans="1:2" ht="12.75">
      <c r="A5" s="78" t="s">
        <v>729</v>
      </c>
      <c r="B5">
        <v>207</v>
      </c>
    </row>
    <row r="6" spans="1:2" ht="12.75">
      <c r="A6" s="78" t="s">
        <v>803</v>
      </c>
      <c r="B6">
        <v>28</v>
      </c>
    </row>
    <row r="7" spans="1:2" ht="12.75">
      <c r="A7" s="78" t="s">
        <v>730</v>
      </c>
      <c r="B7">
        <v>309</v>
      </c>
    </row>
    <row r="8" spans="1:2" ht="12.75">
      <c r="A8" s="78" t="s">
        <v>731</v>
      </c>
      <c r="B8">
        <v>1024</v>
      </c>
    </row>
    <row r="9" spans="1:2" ht="12.75">
      <c r="A9" s="78" t="s">
        <v>732</v>
      </c>
      <c r="B9">
        <v>20</v>
      </c>
    </row>
    <row r="10" ht="12.75">
      <c r="A10" s="78" t="s">
        <v>912</v>
      </c>
    </row>
    <row r="11" spans="1:2" ht="12.75">
      <c r="A11" s="78" t="s">
        <v>733</v>
      </c>
      <c r="B11">
        <v>3197</v>
      </c>
    </row>
    <row r="12" spans="1:2" ht="12.75">
      <c r="A12" s="78" t="s">
        <v>782</v>
      </c>
      <c r="B12">
        <v>59</v>
      </c>
    </row>
    <row r="13" spans="1:2" ht="12.75">
      <c r="A13" s="78" t="s">
        <v>734</v>
      </c>
      <c r="B13">
        <v>476</v>
      </c>
    </row>
    <row r="14" spans="1:2" ht="12.75">
      <c r="A14" s="78" t="s">
        <v>735</v>
      </c>
      <c r="B14">
        <v>134</v>
      </c>
    </row>
    <row r="15" spans="1:2" ht="12.75">
      <c r="A15" s="78" t="s">
        <v>736</v>
      </c>
      <c r="B15">
        <v>733</v>
      </c>
    </row>
    <row r="16" ht="12.75">
      <c r="A16" s="78" t="s">
        <v>913</v>
      </c>
    </row>
    <row r="17" spans="1:2" ht="12.75">
      <c r="A17" s="78" t="s">
        <v>737</v>
      </c>
      <c r="B17">
        <v>82</v>
      </c>
    </row>
    <row r="18" spans="1:2" ht="12.75">
      <c r="A18" s="78" t="s">
        <v>804</v>
      </c>
      <c r="B18">
        <v>3</v>
      </c>
    </row>
    <row r="19" spans="1:2" ht="12.75">
      <c r="A19" s="78" t="s">
        <v>783</v>
      </c>
      <c r="B19">
        <v>4</v>
      </c>
    </row>
    <row r="20" spans="1:2" ht="12.75">
      <c r="A20" s="78" t="s">
        <v>834</v>
      </c>
      <c r="B20">
        <v>1</v>
      </c>
    </row>
    <row r="21" ht="12.75">
      <c r="A21" s="78" t="s">
        <v>914</v>
      </c>
    </row>
    <row r="22" ht="12.75">
      <c r="A22" s="78" t="s">
        <v>915</v>
      </c>
    </row>
    <row r="23" spans="1:2" ht="12.75">
      <c r="A23" s="78" t="s">
        <v>738</v>
      </c>
      <c r="B23">
        <v>15</v>
      </c>
    </row>
    <row r="24" spans="1:2" ht="12.75">
      <c r="A24" s="78" t="s">
        <v>739</v>
      </c>
      <c r="B24">
        <v>1349</v>
      </c>
    </row>
    <row r="25" ht="12.75">
      <c r="A25" s="78" t="s">
        <v>916</v>
      </c>
    </row>
    <row r="26" spans="1:2" ht="12.75">
      <c r="A26" s="78" t="s">
        <v>917</v>
      </c>
      <c r="B26">
        <v>556</v>
      </c>
    </row>
    <row r="27" spans="1:2" ht="12.75">
      <c r="A27" s="78" t="s">
        <v>817</v>
      </c>
      <c r="B27">
        <v>3</v>
      </c>
    </row>
    <row r="28" ht="12.75">
      <c r="A28" s="78" t="s">
        <v>918</v>
      </c>
    </row>
    <row r="29" ht="12.75">
      <c r="A29" s="78" t="s">
        <v>919</v>
      </c>
    </row>
    <row r="30" ht="12.75">
      <c r="A30" s="78" t="s">
        <v>920</v>
      </c>
    </row>
    <row r="31" spans="1:2" ht="12.75">
      <c r="A31" s="78" t="s">
        <v>828</v>
      </c>
      <c r="B31">
        <v>7</v>
      </c>
    </row>
    <row r="32" spans="1:2" ht="12.75">
      <c r="A32" s="78" t="s">
        <v>741</v>
      </c>
      <c r="B32">
        <v>290</v>
      </c>
    </row>
    <row r="33" ht="12.75">
      <c r="A33" s="78" t="s">
        <v>921</v>
      </c>
    </row>
    <row r="34" spans="1:2" ht="12.75">
      <c r="A34" s="78" t="s">
        <v>835</v>
      </c>
      <c r="B34">
        <v>4</v>
      </c>
    </row>
    <row r="35" ht="12.75">
      <c r="A35" s="78" t="s">
        <v>922</v>
      </c>
    </row>
    <row r="36" spans="1:2" ht="12.75">
      <c r="A36" s="78" t="s">
        <v>923</v>
      </c>
      <c r="B36">
        <v>2</v>
      </c>
    </row>
    <row r="37" spans="1:2" ht="12.75">
      <c r="A37" s="78" t="s">
        <v>742</v>
      </c>
      <c r="B37">
        <v>81</v>
      </c>
    </row>
    <row r="38" spans="1:2" ht="12.75">
      <c r="A38" s="78" t="s">
        <v>924</v>
      </c>
      <c r="B38">
        <v>4</v>
      </c>
    </row>
    <row r="39" ht="12.75">
      <c r="A39" s="78" t="s">
        <v>925</v>
      </c>
    </row>
    <row r="40" ht="12.75">
      <c r="A40" s="78" t="s">
        <v>926</v>
      </c>
    </row>
    <row r="41" spans="1:2" ht="12.75">
      <c r="A41" s="78" t="s">
        <v>809</v>
      </c>
      <c r="B41">
        <v>9</v>
      </c>
    </row>
    <row r="42" ht="12.75">
      <c r="A42" s="78" t="s">
        <v>927</v>
      </c>
    </row>
    <row r="43" spans="1:2" ht="12.75">
      <c r="A43" s="78" t="s">
        <v>743</v>
      </c>
      <c r="B43">
        <v>173</v>
      </c>
    </row>
    <row r="44" ht="12.75">
      <c r="A44" s="78" t="s">
        <v>928</v>
      </c>
    </row>
    <row r="45" ht="12.75">
      <c r="A45" s="78" t="s">
        <v>929</v>
      </c>
    </row>
    <row r="46" ht="12.75">
      <c r="A46" s="78" t="s">
        <v>930</v>
      </c>
    </row>
    <row r="47" ht="12.75">
      <c r="A47" s="78" t="s">
        <v>931</v>
      </c>
    </row>
    <row r="48" spans="1:2" ht="12.75">
      <c r="A48" s="78" t="s">
        <v>744</v>
      </c>
      <c r="B48">
        <v>915</v>
      </c>
    </row>
    <row r="49" spans="1:2" ht="12.75">
      <c r="A49" s="78" t="s">
        <v>784</v>
      </c>
      <c r="B49">
        <v>248</v>
      </c>
    </row>
    <row r="50" spans="1:2" ht="12.75">
      <c r="A50" s="78" t="s">
        <v>745</v>
      </c>
      <c r="B50">
        <v>23</v>
      </c>
    </row>
    <row r="51" ht="12.75">
      <c r="A51" s="78" t="s">
        <v>932</v>
      </c>
    </row>
    <row r="52" ht="12.75">
      <c r="A52" s="78" t="s">
        <v>933</v>
      </c>
    </row>
    <row r="53" spans="1:2" ht="12.75">
      <c r="A53" s="78" t="s">
        <v>746</v>
      </c>
      <c r="B53">
        <v>2</v>
      </c>
    </row>
    <row r="54" spans="1:2" ht="12.75">
      <c r="A54" s="78" t="s">
        <v>747</v>
      </c>
      <c r="B54">
        <v>169198</v>
      </c>
    </row>
    <row r="55" spans="1:2" ht="12.75">
      <c r="A55" s="78" t="s">
        <v>785</v>
      </c>
      <c r="B55">
        <v>16</v>
      </c>
    </row>
    <row r="56" ht="12.75">
      <c r="A56" s="78" t="s">
        <v>934</v>
      </c>
    </row>
    <row r="57" ht="12.75">
      <c r="A57" s="78" t="s">
        <v>935</v>
      </c>
    </row>
    <row r="58" ht="12.75">
      <c r="A58" s="78" t="s">
        <v>936</v>
      </c>
    </row>
    <row r="59" spans="1:2" ht="12.75">
      <c r="A59" s="78" t="s">
        <v>786</v>
      </c>
      <c r="B59">
        <v>18</v>
      </c>
    </row>
    <row r="60" spans="1:2" ht="12.75">
      <c r="A60" s="78" t="s">
        <v>748</v>
      </c>
      <c r="B60">
        <v>6</v>
      </c>
    </row>
    <row r="61" spans="1:2" ht="12.75">
      <c r="A61" s="78" t="s">
        <v>799</v>
      </c>
      <c r="B61">
        <v>24</v>
      </c>
    </row>
    <row r="62" ht="12.75">
      <c r="A62" s="78" t="s">
        <v>937</v>
      </c>
    </row>
    <row r="63" spans="1:2" ht="12.75">
      <c r="A63" s="78" t="s">
        <v>787</v>
      </c>
      <c r="B63">
        <v>39</v>
      </c>
    </row>
    <row r="64" spans="1:2" ht="12.75">
      <c r="A64" s="78" t="s">
        <v>788</v>
      </c>
      <c r="B64">
        <v>51</v>
      </c>
    </row>
    <row r="65" ht="12.75">
      <c r="A65" s="78" t="s">
        <v>938</v>
      </c>
    </row>
    <row r="66" ht="12.75">
      <c r="A66" s="78" t="s">
        <v>939</v>
      </c>
    </row>
    <row r="67" spans="1:2" ht="12.75">
      <c r="A67" s="78" t="s">
        <v>805</v>
      </c>
      <c r="B67">
        <v>1</v>
      </c>
    </row>
    <row r="68" ht="12.75">
      <c r="A68" s="78" t="s">
        <v>940</v>
      </c>
    </row>
    <row r="69" spans="1:2" ht="12.75">
      <c r="A69" s="78" t="s">
        <v>749</v>
      </c>
      <c r="B69">
        <v>244</v>
      </c>
    </row>
    <row r="70" spans="1:2" ht="12.75">
      <c r="A70" s="78" t="s">
        <v>750</v>
      </c>
      <c r="B70">
        <v>89</v>
      </c>
    </row>
    <row r="71" spans="1:2" ht="12.75">
      <c r="A71" s="78" t="s">
        <v>751</v>
      </c>
      <c r="B71">
        <v>349</v>
      </c>
    </row>
    <row r="72" spans="1:2" ht="12.75">
      <c r="A72" s="78" t="s">
        <v>941</v>
      </c>
      <c r="B72">
        <v>29</v>
      </c>
    </row>
    <row r="73" ht="12.75">
      <c r="A73" s="78" t="s">
        <v>942</v>
      </c>
    </row>
    <row r="74" spans="1:2" ht="12.75">
      <c r="A74" s="78" t="s">
        <v>752</v>
      </c>
      <c r="B74">
        <v>444</v>
      </c>
    </row>
    <row r="75" spans="1:2" ht="12.75">
      <c r="A75" s="78" t="s">
        <v>753</v>
      </c>
      <c r="B75">
        <v>32</v>
      </c>
    </row>
    <row r="76" spans="1:2" ht="12.75">
      <c r="A76" s="78" t="s">
        <v>821</v>
      </c>
      <c r="B76">
        <v>1</v>
      </c>
    </row>
    <row r="77" spans="1:2" ht="12.75">
      <c r="A77" s="78" t="s">
        <v>943</v>
      </c>
      <c r="B77">
        <v>62</v>
      </c>
    </row>
    <row r="78" spans="1:2" ht="12.75">
      <c r="A78" s="78" t="s">
        <v>830</v>
      </c>
      <c r="B78">
        <v>1</v>
      </c>
    </row>
    <row r="79" spans="1:2" ht="22.5">
      <c r="A79" s="78" t="s">
        <v>790</v>
      </c>
      <c r="B79">
        <v>2</v>
      </c>
    </row>
    <row r="80" spans="1:2" ht="12.75">
      <c r="A80" s="78" t="s">
        <v>755</v>
      </c>
      <c r="B80">
        <v>116</v>
      </c>
    </row>
    <row r="81" ht="12.75">
      <c r="A81" s="78" t="s">
        <v>944</v>
      </c>
    </row>
    <row r="82" spans="1:2" ht="12.75">
      <c r="A82" s="78" t="s">
        <v>945</v>
      </c>
      <c r="B82">
        <v>102</v>
      </c>
    </row>
    <row r="83" spans="1:2" ht="12.75">
      <c r="A83" s="78" t="s">
        <v>810</v>
      </c>
      <c r="B83">
        <v>5</v>
      </c>
    </row>
    <row r="84" ht="12.75">
      <c r="A84" s="78" t="s">
        <v>946</v>
      </c>
    </row>
    <row r="85" spans="1:2" ht="12.75">
      <c r="A85" s="78" t="s">
        <v>811</v>
      </c>
      <c r="B85">
        <v>1</v>
      </c>
    </row>
    <row r="86" ht="12.75">
      <c r="A86" s="78" t="s">
        <v>947</v>
      </c>
    </row>
    <row r="87" ht="12.75">
      <c r="A87" s="78" t="s">
        <v>948</v>
      </c>
    </row>
    <row r="88" ht="12.75">
      <c r="A88" s="78" t="s">
        <v>949</v>
      </c>
    </row>
    <row r="89" spans="1:2" ht="12.75">
      <c r="A89" s="78" t="s">
        <v>757</v>
      </c>
      <c r="B89">
        <v>486</v>
      </c>
    </row>
    <row r="90" spans="1:2" ht="12.75">
      <c r="A90" s="78" t="s">
        <v>791</v>
      </c>
      <c r="B90">
        <v>4</v>
      </c>
    </row>
    <row r="91" ht="12.75">
      <c r="A91" s="78" t="s">
        <v>950</v>
      </c>
    </row>
    <row r="92" spans="1:2" ht="12.75">
      <c r="A92" s="78" t="s">
        <v>951</v>
      </c>
      <c r="B92">
        <v>14873</v>
      </c>
    </row>
    <row r="93" ht="12.75">
      <c r="A93" s="78" t="s">
        <v>952</v>
      </c>
    </row>
    <row r="94" spans="1:2" ht="12.75">
      <c r="A94" s="78" t="s">
        <v>759</v>
      </c>
      <c r="B94">
        <v>3333</v>
      </c>
    </row>
    <row r="95" spans="1:2" ht="12.75">
      <c r="A95" s="78" t="s">
        <v>792</v>
      </c>
      <c r="B95">
        <v>3</v>
      </c>
    </row>
    <row r="96" ht="12.75">
      <c r="A96" s="78" t="s">
        <v>953</v>
      </c>
    </row>
    <row r="97" spans="1:2" ht="12.75">
      <c r="A97" s="78" t="s">
        <v>760</v>
      </c>
      <c r="B97">
        <v>51</v>
      </c>
    </row>
    <row r="98" spans="1:2" ht="12.75">
      <c r="A98" s="78" t="s">
        <v>761</v>
      </c>
      <c r="B98">
        <v>64</v>
      </c>
    </row>
    <row r="99" spans="1:2" ht="12.75">
      <c r="A99" s="78" t="s">
        <v>793</v>
      </c>
      <c r="B99">
        <v>17</v>
      </c>
    </row>
    <row r="100" spans="1:2" ht="12.75">
      <c r="A100" s="78" t="s">
        <v>812</v>
      </c>
      <c r="B100">
        <v>6</v>
      </c>
    </row>
    <row r="101" ht="12.75">
      <c r="A101" s="78" t="s">
        <v>954</v>
      </c>
    </row>
    <row r="102" spans="1:2" ht="12.75">
      <c r="A102" s="78" t="s">
        <v>762</v>
      </c>
      <c r="B102">
        <v>147878</v>
      </c>
    </row>
    <row r="103" spans="1:2" ht="12.75">
      <c r="A103" s="78" t="s">
        <v>763</v>
      </c>
      <c r="B103">
        <v>2501</v>
      </c>
    </row>
    <row r="104" ht="12.75">
      <c r="A104" s="78" t="s">
        <v>955</v>
      </c>
    </row>
    <row r="105" spans="1:2" ht="12.75">
      <c r="A105" s="78" t="s">
        <v>764</v>
      </c>
      <c r="B105">
        <v>21</v>
      </c>
    </row>
    <row r="106" ht="12.75">
      <c r="A106" s="78" t="s">
        <v>956</v>
      </c>
    </row>
    <row r="107" ht="12.75">
      <c r="A107" s="78" t="s">
        <v>957</v>
      </c>
    </row>
    <row r="108" ht="12.75">
      <c r="A108" s="78" t="s">
        <v>958</v>
      </c>
    </row>
    <row r="109" ht="12.75">
      <c r="A109" s="78" t="s">
        <v>959</v>
      </c>
    </row>
    <row r="110" ht="12.75">
      <c r="A110" s="78" t="s">
        <v>960</v>
      </c>
    </row>
    <row r="111" spans="1:2" ht="12.75">
      <c r="A111" s="78" t="s">
        <v>765</v>
      </c>
      <c r="B111">
        <v>58</v>
      </c>
    </row>
    <row r="112" spans="1:2" ht="12.75">
      <c r="A112" s="78" t="s">
        <v>766</v>
      </c>
      <c r="B112">
        <v>178</v>
      </c>
    </row>
    <row r="113" ht="12.75">
      <c r="A113" s="78" t="s">
        <v>961</v>
      </c>
    </row>
    <row r="114" spans="1:2" ht="12.75">
      <c r="A114" s="78" t="s">
        <v>767</v>
      </c>
      <c r="B114">
        <v>8</v>
      </c>
    </row>
    <row r="115" spans="1:2" ht="12.75">
      <c r="A115" s="78" t="s">
        <v>768</v>
      </c>
      <c r="B115">
        <v>2021</v>
      </c>
    </row>
    <row r="116" ht="12.75">
      <c r="A116" s="78" t="s">
        <v>962</v>
      </c>
    </row>
    <row r="117" ht="12.75">
      <c r="A117" s="78" t="s">
        <v>963</v>
      </c>
    </row>
    <row r="118" ht="12.75">
      <c r="A118" s="78" t="s">
        <v>964</v>
      </c>
    </row>
    <row r="119" spans="1:2" ht="12.75">
      <c r="A119" s="78" t="s">
        <v>831</v>
      </c>
      <c r="B119">
        <v>4</v>
      </c>
    </row>
    <row r="120" spans="1:2" ht="12.75">
      <c r="A120" s="78" t="s">
        <v>806</v>
      </c>
      <c r="B120">
        <v>5</v>
      </c>
    </row>
    <row r="121" ht="12.75">
      <c r="A121" s="78" t="s">
        <v>965</v>
      </c>
    </row>
    <row r="122" ht="12.75">
      <c r="A122" s="78" t="s">
        <v>966</v>
      </c>
    </row>
    <row r="123" ht="12.75">
      <c r="A123" s="78" t="s">
        <v>967</v>
      </c>
    </row>
    <row r="124" ht="12.75">
      <c r="A124" s="78" t="s">
        <v>968</v>
      </c>
    </row>
    <row r="125" spans="1:2" ht="12.75">
      <c r="A125" s="78" t="s">
        <v>794</v>
      </c>
      <c r="B125">
        <v>2</v>
      </c>
    </row>
    <row r="126" ht="12.75">
      <c r="A126" s="78" t="s">
        <v>969</v>
      </c>
    </row>
    <row r="127" spans="1:2" ht="12.75">
      <c r="A127" s="78" t="s">
        <v>769</v>
      </c>
      <c r="B127">
        <v>683</v>
      </c>
    </row>
    <row r="128" ht="12.75">
      <c r="A128" s="78" t="s">
        <v>970</v>
      </c>
    </row>
    <row r="129" spans="1:2" ht="12.75">
      <c r="A129" s="78" t="s">
        <v>770</v>
      </c>
      <c r="B129">
        <v>155</v>
      </c>
    </row>
    <row r="130" spans="1:2" ht="12.75">
      <c r="A130" s="78" t="s">
        <v>814</v>
      </c>
      <c r="B130">
        <v>1</v>
      </c>
    </row>
    <row r="131" spans="1:2" ht="12.75">
      <c r="A131" s="78" t="s">
        <v>771</v>
      </c>
      <c r="B131">
        <v>67</v>
      </c>
    </row>
    <row r="132" ht="12.75">
      <c r="A132" s="78" t="s">
        <v>971</v>
      </c>
    </row>
    <row r="133" spans="1:2" ht="12.75">
      <c r="A133" s="78" t="s">
        <v>772</v>
      </c>
      <c r="B133">
        <v>193</v>
      </c>
    </row>
    <row r="134" spans="1:2" ht="12.75">
      <c r="A134" s="78" t="s">
        <v>800</v>
      </c>
      <c r="B134">
        <v>6</v>
      </c>
    </row>
    <row r="135" spans="1:2" ht="12.75">
      <c r="A135" s="78" t="s">
        <v>773</v>
      </c>
      <c r="B135">
        <v>3331</v>
      </c>
    </row>
    <row r="136" ht="12.75">
      <c r="A136" s="78" t="s">
        <v>972</v>
      </c>
    </row>
    <row r="137" ht="12.75">
      <c r="A137" s="78" t="s">
        <v>973</v>
      </c>
    </row>
    <row r="138" spans="1:2" ht="12.75">
      <c r="A138" s="78" t="s">
        <v>795</v>
      </c>
      <c r="B138">
        <v>8</v>
      </c>
    </row>
    <row r="139" spans="1:2" ht="12.75">
      <c r="A139" s="78" t="s">
        <v>796</v>
      </c>
      <c r="B139">
        <v>1</v>
      </c>
    </row>
    <row r="140" spans="1:2" ht="12.75">
      <c r="A140" s="78" t="s">
        <v>836</v>
      </c>
      <c r="B140">
        <v>1</v>
      </c>
    </row>
    <row r="141" spans="1:2" ht="12.75">
      <c r="A141" s="78" t="s">
        <v>774</v>
      </c>
      <c r="B141">
        <v>12</v>
      </c>
    </row>
    <row r="142" spans="1:2" ht="12.75">
      <c r="A142" s="78" t="s">
        <v>797</v>
      </c>
      <c r="B142">
        <v>1</v>
      </c>
    </row>
    <row r="143" ht="12.75">
      <c r="A143" s="78" t="s">
        <v>974</v>
      </c>
    </row>
    <row r="144" ht="12.75">
      <c r="A144" s="78" t="s">
        <v>975</v>
      </c>
    </row>
    <row r="145" spans="1:2" ht="12.75">
      <c r="A145" s="78" t="s">
        <v>775</v>
      </c>
      <c r="B145">
        <v>804</v>
      </c>
    </row>
    <row r="146" ht="12.75">
      <c r="A146" s="78" t="s">
        <v>976</v>
      </c>
    </row>
    <row r="147" ht="12.75">
      <c r="A147" s="78" t="s">
        <v>977</v>
      </c>
    </row>
    <row r="148" spans="1:2" ht="12.75">
      <c r="A148" s="78" t="s">
        <v>776</v>
      </c>
      <c r="B148">
        <v>49591</v>
      </c>
    </row>
    <row r="149" spans="1:2" ht="12.75">
      <c r="A149" s="78" t="s">
        <v>801</v>
      </c>
      <c r="B149">
        <v>7</v>
      </c>
    </row>
    <row r="150" spans="1:2" ht="12.75">
      <c r="A150" s="78" t="s">
        <v>978</v>
      </c>
      <c r="B150">
        <v>1757</v>
      </c>
    </row>
    <row r="151" ht="12.75">
      <c r="A151" s="78" t="s">
        <v>979</v>
      </c>
    </row>
    <row r="152" ht="12.75">
      <c r="A152" s="78" t="s">
        <v>980</v>
      </c>
    </row>
    <row r="153" spans="1:2" ht="12.75">
      <c r="A153" s="78" t="s">
        <v>778</v>
      </c>
      <c r="B153">
        <v>81</v>
      </c>
    </row>
    <row r="154" ht="12.75">
      <c r="A154" s="78" t="s">
        <v>981</v>
      </c>
    </row>
    <row r="155" ht="12.75">
      <c r="A155" s="78" t="s">
        <v>982</v>
      </c>
    </row>
    <row r="156" ht="12.75">
      <c r="A156" s="78" t="s">
        <v>983</v>
      </c>
    </row>
    <row r="157" spans="1:2" ht="12.75">
      <c r="A157" s="78" t="s">
        <v>819</v>
      </c>
      <c r="B157">
        <v>1</v>
      </c>
    </row>
    <row r="158" spans="1:2" ht="12.75">
      <c r="A158" s="78" t="s">
        <v>832</v>
      </c>
      <c r="B158">
        <v>1</v>
      </c>
    </row>
    <row r="159" spans="1:2" ht="12.75">
      <c r="A159" s="78" t="s">
        <v>833</v>
      </c>
      <c r="B159">
        <v>1</v>
      </c>
    </row>
    <row r="160" ht="12.75">
      <c r="A160" s="78" t="s">
        <v>984</v>
      </c>
    </row>
    <row r="161" ht="12.75">
      <c r="A161" s="78" t="s">
        <v>985</v>
      </c>
    </row>
    <row r="162" spans="1:2" ht="12.75">
      <c r="A162" s="78" t="s">
        <v>986</v>
      </c>
      <c r="B162">
        <v>65</v>
      </c>
    </row>
    <row r="163" ht="12.75">
      <c r="A163" s="78" t="s">
        <v>987</v>
      </c>
    </row>
    <row r="164" ht="12.75">
      <c r="A164" s="78" t="s">
        <v>988</v>
      </c>
    </row>
    <row r="165" spans="1:2" ht="12.75">
      <c r="A165" s="78" t="s">
        <v>989</v>
      </c>
      <c r="B165">
        <v>4</v>
      </c>
    </row>
    <row r="166" ht="12.75">
      <c r="A166" s="78" t="s">
        <v>990</v>
      </c>
    </row>
    <row r="167" spans="1:2" ht="33.75">
      <c r="A167" s="78" t="s">
        <v>780</v>
      </c>
      <c r="B167">
        <v>127</v>
      </c>
    </row>
    <row r="168" spans="1:2" ht="33.75">
      <c r="A168" s="79" t="s">
        <v>807</v>
      </c>
      <c r="B168">
        <v>88</v>
      </c>
    </row>
    <row r="169" spans="1:2" ht="12.75">
      <c r="A169" s="80"/>
      <c r="B169">
        <f>B167/B2</f>
        <v>0.00028898445855234713</v>
      </c>
    </row>
    <row r="170" spans="1:2" ht="12.75">
      <c r="A170" s="80"/>
      <c r="B170">
        <f>B168/B2</f>
        <v>0.00020024119962682322</v>
      </c>
    </row>
    <row r="171" ht="12.75">
      <c r="A171" s="80"/>
    </row>
    <row r="172" ht="12.75">
      <c r="A172" s="80"/>
    </row>
    <row r="173" ht="12.75">
      <c r="A173" s="80"/>
    </row>
    <row r="174" ht="12.75">
      <c r="A174" s="80"/>
    </row>
    <row r="175" ht="12.75">
      <c r="A175" s="80"/>
    </row>
    <row r="176" ht="13.5">
      <c r="A176" s="76">
        <v>2002</v>
      </c>
    </row>
    <row r="177" ht="12.75">
      <c r="A177" s="81" t="s">
        <v>991</v>
      </c>
    </row>
    <row r="178" ht="12.75">
      <c r="A178" s="82" t="s">
        <v>865</v>
      </c>
    </row>
    <row r="179" ht="12.75">
      <c r="A179" s="83" t="s">
        <v>992</v>
      </c>
    </row>
    <row r="180" ht="12.75">
      <c r="A180" s="83" t="s">
        <v>993</v>
      </c>
    </row>
    <row r="181" ht="12.75">
      <c r="A181" s="83" t="s">
        <v>994</v>
      </c>
    </row>
    <row r="182" ht="12.75">
      <c r="A182" s="83" t="s">
        <v>995</v>
      </c>
    </row>
    <row r="183" ht="12.75">
      <c r="A183" s="83" t="s">
        <v>996</v>
      </c>
    </row>
    <row r="184" ht="12.75">
      <c r="A184" s="83" t="s">
        <v>997</v>
      </c>
    </row>
    <row r="185" ht="12.75">
      <c r="A185" s="83" t="s">
        <v>998</v>
      </c>
    </row>
    <row r="186" ht="12.75">
      <c r="A186" s="83" t="s">
        <v>999</v>
      </c>
    </row>
    <row r="187" ht="12.75">
      <c r="A187" s="83" t="s">
        <v>1000</v>
      </c>
    </row>
    <row r="188" ht="12.75">
      <c r="A188" s="83" t="s">
        <v>1001</v>
      </c>
    </row>
    <row r="189" ht="12.75">
      <c r="A189" s="83" t="s">
        <v>1002</v>
      </c>
    </row>
    <row r="190" ht="12.75">
      <c r="A190" s="83" t="s">
        <v>1003</v>
      </c>
    </row>
    <row r="191" ht="12.75">
      <c r="A191" s="83" t="s">
        <v>1004</v>
      </c>
    </row>
    <row r="192" ht="12.75">
      <c r="A192" s="83" t="s">
        <v>1005</v>
      </c>
    </row>
    <row r="193" ht="12.75">
      <c r="A193" s="83" t="s">
        <v>1006</v>
      </c>
    </row>
    <row r="194" ht="12.75">
      <c r="A194" s="83" t="s">
        <v>1007</v>
      </c>
    </row>
    <row r="195" ht="12.75">
      <c r="A195" s="83" t="s">
        <v>1008</v>
      </c>
    </row>
    <row r="196" ht="12.75">
      <c r="A196" s="83" t="s">
        <v>867</v>
      </c>
    </row>
    <row r="197" ht="12.75">
      <c r="A197" s="82" t="s">
        <v>1009</v>
      </c>
    </row>
    <row r="198" ht="12.75">
      <c r="A198" s="83" t="s">
        <v>1010</v>
      </c>
    </row>
    <row r="199" ht="12.75">
      <c r="A199" s="83" t="s">
        <v>1011</v>
      </c>
    </row>
    <row r="200" ht="12.75">
      <c r="A200" s="83" t="s">
        <v>1012</v>
      </c>
    </row>
    <row r="201" ht="12.75">
      <c r="A201" s="83" t="s">
        <v>1013</v>
      </c>
    </row>
    <row r="202" ht="12.75">
      <c r="A202" s="83" t="s">
        <v>1014</v>
      </c>
    </row>
    <row r="203" ht="12.75">
      <c r="A203" s="83" t="s">
        <v>1015</v>
      </c>
    </row>
    <row r="204" ht="12.75">
      <c r="A204" s="83" t="s">
        <v>1016</v>
      </c>
    </row>
    <row r="205" ht="12.75">
      <c r="A205" s="83" t="s">
        <v>1017</v>
      </c>
    </row>
    <row r="206" ht="12.75">
      <c r="A206" s="83" t="s">
        <v>1018</v>
      </c>
    </row>
    <row r="207" ht="12.75">
      <c r="A207" s="83" t="s">
        <v>1019</v>
      </c>
    </row>
    <row r="208" ht="12.75">
      <c r="A208" s="83" t="s">
        <v>1020</v>
      </c>
    </row>
    <row r="209" ht="12.75">
      <c r="A209" s="82" t="s">
        <v>1021</v>
      </c>
    </row>
    <row r="210" ht="12.75">
      <c r="A210" s="83" t="s">
        <v>1022</v>
      </c>
    </row>
    <row r="211" ht="12.75">
      <c r="A211" s="83" t="s">
        <v>1023</v>
      </c>
    </row>
    <row r="212" ht="12.75">
      <c r="A212" s="83" t="s">
        <v>1024</v>
      </c>
    </row>
    <row r="213" ht="12.75">
      <c r="A213" s="83" t="s">
        <v>1025</v>
      </c>
    </row>
    <row r="214" ht="12.75">
      <c r="A214" s="83" t="s">
        <v>1026</v>
      </c>
    </row>
    <row r="215" ht="12.75">
      <c r="A215" s="83" t="s">
        <v>1027</v>
      </c>
    </row>
    <row r="216" ht="22.5">
      <c r="A216" s="83" t="s">
        <v>1028</v>
      </c>
    </row>
    <row r="217" ht="12.75">
      <c r="A217" s="83" t="s">
        <v>1029</v>
      </c>
    </row>
    <row r="218" ht="12.75">
      <c r="A218" s="83" t="s">
        <v>1030</v>
      </c>
    </row>
    <row r="219" ht="12.75">
      <c r="A219" s="83" t="s">
        <v>1031</v>
      </c>
    </row>
    <row r="220" ht="12.75">
      <c r="A220" s="83" t="s">
        <v>1032</v>
      </c>
    </row>
    <row r="221" ht="12.75">
      <c r="A221" s="83" t="s">
        <v>1033</v>
      </c>
    </row>
    <row r="222" ht="12.75">
      <c r="A222" s="83" t="s">
        <v>1034</v>
      </c>
    </row>
    <row r="223" ht="12.75">
      <c r="A223" s="82" t="s">
        <v>1035</v>
      </c>
    </row>
    <row r="224" ht="12.75">
      <c r="A224" s="83" t="s">
        <v>1036</v>
      </c>
    </row>
    <row r="225" ht="12.75">
      <c r="A225" s="83" t="s">
        <v>1037</v>
      </c>
    </row>
    <row r="226" ht="12.75">
      <c r="A226" s="83" t="s">
        <v>1038</v>
      </c>
    </row>
    <row r="227" ht="12.75">
      <c r="A227" s="83" t="s">
        <v>1039</v>
      </c>
    </row>
    <row r="228" ht="12.75">
      <c r="A228" s="83" t="s">
        <v>1040</v>
      </c>
    </row>
    <row r="229" ht="12.75">
      <c r="A229" s="83" t="s">
        <v>1041</v>
      </c>
    </row>
    <row r="230" ht="12.75">
      <c r="A230" s="83" t="s">
        <v>1042</v>
      </c>
    </row>
    <row r="231" ht="12.75">
      <c r="A231" s="83" t="s">
        <v>1043</v>
      </c>
    </row>
    <row r="232" ht="12.75">
      <c r="A232" s="83" t="s">
        <v>1044</v>
      </c>
    </row>
    <row r="233" ht="12.75">
      <c r="A233" s="83" t="s">
        <v>1045</v>
      </c>
    </row>
    <row r="234" ht="12.75">
      <c r="A234" s="83" t="s">
        <v>1046</v>
      </c>
    </row>
    <row r="235" ht="12.75">
      <c r="A235" s="83" t="s">
        <v>1047</v>
      </c>
    </row>
    <row r="236" ht="12.75">
      <c r="A236" s="83" t="s">
        <v>1048</v>
      </c>
    </row>
    <row r="237" ht="12.75">
      <c r="A237" s="83" t="s">
        <v>1049</v>
      </c>
    </row>
    <row r="238" ht="12.75">
      <c r="A238" s="83" t="s">
        <v>1050</v>
      </c>
    </row>
    <row r="239" ht="12.75">
      <c r="A239" s="82" t="s">
        <v>1051</v>
      </c>
    </row>
    <row r="240" ht="12.75">
      <c r="A240" s="83" t="s">
        <v>1052</v>
      </c>
    </row>
    <row r="241" ht="12.75">
      <c r="A241" s="83" t="s">
        <v>1053</v>
      </c>
    </row>
    <row r="242" ht="12.75">
      <c r="A242" s="83" t="s">
        <v>1054</v>
      </c>
    </row>
    <row r="243" ht="12.75">
      <c r="A243" s="83" t="s">
        <v>1055</v>
      </c>
    </row>
    <row r="244" ht="12.75">
      <c r="A244" s="83" t="s">
        <v>1056</v>
      </c>
    </row>
    <row r="245" ht="12.75">
      <c r="A245" s="83" t="s">
        <v>1057</v>
      </c>
    </row>
    <row r="246" ht="12.75">
      <c r="A246" s="82" t="s">
        <v>1058</v>
      </c>
    </row>
    <row r="247" ht="12.75">
      <c r="A247" s="83" t="s">
        <v>1059</v>
      </c>
    </row>
    <row r="248" ht="12.75">
      <c r="A248" s="83" t="s">
        <v>1060</v>
      </c>
    </row>
    <row r="249" ht="12.75">
      <c r="A249" s="83" t="s">
        <v>1061</v>
      </c>
    </row>
    <row r="250" ht="12.75">
      <c r="A250" s="83" t="s">
        <v>1062</v>
      </c>
    </row>
    <row r="251" ht="12.75">
      <c r="A251" s="83" t="s">
        <v>1063</v>
      </c>
    </row>
    <row r="252" ht="12.75">
      <c r="A252" s="83" t="s">
        <v>1064</v>
      </c>
    </row>
    <row r="253" ht="22.5">
      <c r="A253" s="83" t="s">
        <v>1065</v>
      </c>
    </row>
    <row r="254" ht="12.75">
      <c r="A254" s="83" t="s">
        <v>1066</v>
      </c>
    </row>
    <row r="255" ht="12.75">
      <c r="A255" s="83" t="s">
        <v>1067</v>
      </c>
    </row>
    <row r="256" ht="12.75">
      <c r="A256" s="83" t="s">
        <v>1068</v>
      </c>
    </row>
    <row r="257" ht="12.75">
      <c r="A257" s="83" t="s">
        <v>1069</v>
      </c>
    </row>
    <row r="258" ht="12.75">
      <c r="A258" s="83" t="s">
        <v>1070</v>
      </c>
    </row>
    <row r="259" ht="12.75">
      <c r="A259" s="83" t="s">
        <v>1071</v>
      </c>
    </row>
    <row r="260" ht="12.75">
      <c r="A260" s="83" t="s">
        <v>1072</v>
      </c>
    </row>
    <row r="261" ht="12.75">
      <c r="A261" s="83" t="s">
        <v>1073</v>
      </c>
    </row>
    <row r="262" ht="12.75">
      <c r="A262" s="83" t="s">
        <v>1074</v>
      </c>
    </row>
    <row r="263" ht="12.75">
      <c r="A263" s="82" t="s">
        <v>1075</v>
      </c>
    </row>
    <row r="264" ht="12.75">
      <c r="A264" s="83" t="s">
        <v>1076</v>
      </c>
    </row>
    <row r="265" ht="12.75">
      <c r="A265" s="83" t="s">
        <v>1077</v>
      </c>
    </row>
    <row r="266" ht="12.75">
      <c r="A266" s="83" t="s">
        <v>1078</v>
      </c>
    </row>
    <row r="267" ht="12.75">
      <c r="A267" s="83" t="s">
        <v>1079</v>
      </c>
    </row>
    <row r="268" ht="12.75">
      <c r="A268" s="83" t="s">
        <v>1080</v>
      </c>
    </row>
    <row r="269" ht="12.75">
      <c r="A269" s="83" t="s">
        <v>1081</v>
      </c>
    </row>
    <row r="270" ht="12.75">
      <c r="A270" s="83" t="s">
        <v>1082</v>
      </c>
    </row>
    <row r="271" ht="12.75">
      <c r="A271" s="83" t="s">
        <v>1083</v>
      </c>
    </row>
    <row r="272" ht="12.75">
      <c r="A272" s="83" t="s">
        <v>1084</v>
      </c>
    </row>
    <row r="273" ht="12.75">
      <c r="A273" s="84" t="s">
        <v>1085</v>
      </c>
    </row>
    <row r="274" ht="12.75">
      <c r="A274" s="80"/>
    </row>
    <row r="275" ht="12.75">
      <c r="A275" s="80"/>
    </row>
    <row r="276" ht="12.75">
      <c r="A276" s="80"/>
    </row>
    <row r="277" ht="12.75">
      <c r="A277" s="80"/>
    </row>
    <row r="278" ht="12.75">
      <c r="A278" s="80"/>
    </row>
    <row r="279" ht="12.75">
      <c r="A279" s="80"/>
    </row>
    <row r="280" ht="12.75">
      <c r="A280" s="80"/>
    </row>
    <row r="281" ht="12.75">
      <c r="A281" s="80"/>
    </row>
    <row r="282" ht="12.75">
      <c r="A282" s="80"/>
    </row>
    <row r="283" ht="12.75">
      <c r="A283" s="80"/>
    </row>
    <row r="284" ht="12.75">
      <c r="A284" s="80"/>
    </row>
    <row r="285" ht="12.75">
      <c r="A285" s="80"/>
    </row>
    <row r="286" ht="12.75">
      <c r="A286" s="80"/>
    </row>
    <row r="287" ht="12.75">
      <c r="A287" s="80"/>
    </row>
    <row r="288" ht="12.75">
      <c r="A288" s="80"/>
    </row>
    <row r="289" ht="12.75">
      <c r="A289" s="80"/>
    </row>
    <row r="290" ht="12.75">
      <c r="A290" s="80"/>
    </row>
    <row r="291" ht="12.75">
      <c r="A291" s="80"/>
    </row>
    <row r="292" ht="12.75">
      <c r="A292" s="80"/>
    </row>
    <row r="293" ht="12.75">
      <c r="A293" s="80"/>
    </row>
    <row r="294" ht="12.75">
      <c r="A294" s="80"/>
    </row>
    <row r="295" ht="12.75">
      <c r="A295" s="80"/>
    </row>
    <row r="296" ht="12.75">
      <c r="A296" s="80"/>
    </row>
    <row r="297" ht="12.75">
      <c r="A297" s="80"/>
    </row>
    <row r="298" ht="12.75">
      <c r="A298" s="80"/>
    </row>
    <row r="299" ht="12.75">
      <c r="A299" s="80"/>
    </row>
    <row r="300" ht="12.75">
      <c r="A300" s="80"/>
    </row>
    <row r="301" ht="12.75">
      <c r="A301" s="80"/>
    </row>
    <row r="302" ht="12.75">
      <c r="A302" s="80"/>
    </row>
    <row r="303" ht="12.75">
      <c r="A303" s="80"/>
    </row>
    <row r="304" ht="12.75">
      <c r="A304" s="80"/>
    </row>
    <row r="305" ht="12.75">
      <c r="A305" s="80"/>
    </row>
    <row r="306" ht="12.75">
      <c r="A306" s="80"/>
    </row>
    <row r="307" ht="12.75">
      <c r="A307" s="80"/>
    </row>
    <row r="308" ht="12.75">
      <c r="A308" s="80"/>
    </row>
    <row r="309" ht="12.75">
      <c r="A309" s="80"/>
    </row>
    <row r="310" ht="12.75">
      <c r="A310" s="80"/>
    </row>
    <row r="311" ht="12.75">
      <c r="A311" s="80"/>
    </row>
    <row r="312" ht="12.75">
      <c r="A312" s="80"/>
    </row>
    <row r="313" ht="12.75">
      <c r="A313" s="80"/>
    </row>
    <row r="314" ht="12.75">
      <c r="A314" s="80"/>
    </row>
    <row r="315" ht="12.75">
      <c r="A315" s="80"/>
    </row>
    <row r="316" ht="12.75">
      <c r="A316" s="80"/>
    </row>
    <row r="317" ht="12.75">
      <c r="A317" s="80"/>
    </row>
    <row r="318" ht="12.75">
      <c r="A318" s="80"/>
    </row>
    <row r="319" ht="12.75">
      <c r="A319" s="80"/>
    </row>
    <row r="320" ht="12.75">
      <c r="A320" s="80"/>
    </row>
    <row r="321" ht="12.75">
      <c r="A321" s="80"/>
    </row>
    <row r="322" ht="12.75">
      <c r="A322" s="80"/>
    </row>
    <row r="323" ht="12.75">
      <c r="A323" s="80"/>
    </row>
    <row r="324" ht="12.75">
      <c r="A324" s="80"/>
    </row>
    <row r="325" ht="12.75">
      <c r="A325" s="80"/>
    </row>
    <row r="326" ht="12.75">
      <c r="A326" s="80"/>
    </row>
    <row r="327" ht="12.75">
      <c r="A327" s="80"/>
    </row>
    <row r="328" ht="12.75">
      <c r="A328" s="80"/>
    </row>
    <row r="329" ht="12.75">
      <c r="A329" s="80"/>
    </row>
    <row r="330" ht="12.75">
      <c r="A330" s="80"/>
    </row>
    <row r="331" ht="12.75">
      <c r="A331" s="80"/>
    </row>
    <row r="332" ht="12.75">
      <c r="A332" s="80"/>
    </row>
    <row r="333" ht="12.75">
      <c r="A333" s="80"/>
    </row>
    <row r="334" ht="12.75">
      <c r="A334" s="80"/>
    </row>
    <row r="335" ht="12.75">
      <c r="A335" s="80"/>
    </row>
    <row r="336" ht="12.75">
      <c r="A336" s="80"/>
    </row>
    <row r="337" ht="12.75">
      <c r="A337" s="80"/>
    </row>
    <row r="338" ht="12.75">
      <c r="A338" s="80"/>
    </row>
    <row r="339" ht="12.75">
      <c r="A339" s="80"/>
    </row>
    <row r="340" ht="12.75">
      <c r="A340" s="80"/>
    </row>
    <row r="341" ht="12.75">
      <c r="A341" s="80"/>
    </row>
    <row r="342" ht="12.75">
      <c r="A342" s="80"/>
    </row>
    <row r="343" ht="12.75">
      <c r="A343" s="80"/>
    </row>
    <row r="344" ht="12.75">
      <c r="A344" s="80"/>
    </row>
    <row r="345" ht="12.75">
      <c r="A345" s="80"/>
    </row>
    <row r="346" ht="12.75">
      <c r="A346" s="80"/>
    </row>
    <row r="347" ht="12.75">
      <c r="A347" s="80"/>
    </row>
    <row r="348" ht="12.75">
      <c r="A348" s="80"/>
    </row>
    <row r="349" ht="12.75">
      <c r="A349" s="80"/>
    </row>
    <row r="350" ht="12.75">
      <c r="A350" s="80"/>
    </row>
    <row r="351" ht="12.75">
      <c r="A351" s="80"/>
    </row>
    <row r="352" ht="12.75">
      <c r="A352" s="80"/>
    </row>
    <row r="353" ht="12.75">
      <c r="A353" s="80"/>
    </row>
    <row r="354" ht="12.75">
      <c r="A354" s="80"/>
    </row>
    <row r="355" ht="12.75">
      <c r="A355" s="80"/>
    </row>
    <row r="356" ht="12.75">
      <c r="A356" s="80"/>
    </row>
    <row r="357" ht="12.75">
      <c r="A357" s="80"/>
    </row>
    <row r="358" ht="12.75">
      <c r="A358" s="80"/>
    </row>
    <row r="359" ht="12.75">
      <c r="A359" s="80"/>
    </row>
    <row r="360" ht="12.75">
      <c r="A360" s="80"/>
    </row>
    <row r="361" ht="12.75">
      <c r="A361" s="80"/>
    </row>
    <row r="362" ht="12.75">
      <c r="A362" s="80"/>
    </row>
    <row r="363" ht="12.75">
      <c r="A363" s="80"/>
    </row>
    <row r="364" ht="12.75">
      <c r="A364" s="80"/>
    </row>
    <row r="365" ht="12.75">
      <c r="A365" s="80"/>
    </row>
    <row r="366" ht="12.75">
      <c r="A366" s="80"/>
    </row>
    <row r="367" ht="12.75">
      <c r="A367" s="80"/>
    </row>
    <row r="368" ht="12.75">
      <c r="A368" s="80"/>
    </row>
    <row r="369" ht="12.75">
      <c r="A369" s="80"/>
    </row>
    <row r="370" ht="12.75">
      <c r="A370" s="80"/>
    </row>
    <row r="371" ht="12.75">
      <c r="A371" s="80"/>
    </row>
    <row r="372" ht="12.75">
      <c r="A372" s="80"/>
    </row>
    <row r="373" ht="12.75">
      <c r="A373" s="80"/>
    </row>
    <row r="374" ht="12.75">
      <c r="A374" s="80"/>
    </row>
    <row r="375" ht="12.75">
      <c r="A375" s="80"/>
    </row>
    <row r="376" ht="12.75">
      <c r="A376" s="80"/>
    </row>
    <row r="377" ht="12.75">
      <c r="A377" s="80"/>
    </row>
    <row r="378" ht="12.75">
      <c r="A378" s="80"/>
    </row>
    <row r="379" ht="12.75">
      <c r="A379" s="80"/>
    </row>
    <row r="380" ht="12.75">
      <c r="A380" s="80"/>
    </row>
    <row r="381" ht="12.75">
      <c r="A381" s="80"/>
    </row>
    <row r="382" ht="12.75">
      <c r="A382" s="80"/>
    </row>
    <row r="383" ht="12.75">
      <c r="A383" s="80"/>
    </row>
    <row r="384" ht="12.75">
      <c r="A384" s="80"/>
    </row>
    <row r="385" ht="12.75">
      <c r="A385" s="80"/>
    </row>
    <row r="386" ht="12.75">
      <c r="A386" s="80"/>
    </row>
    <row r="387" ht="12.75">
      <c r="A387" s="80"/>
    </row>
    <row r="388" ht="12.75">
      <c r="A388" s="80"/>
    </row>
    <row r="389" ht="12.75">
      <c r="A389" s="80"/>
    </row>
    <row r="390" ht="12.75">
      <c r="A390" s="80"/>
    </row>
    <row r="391" ht="12.75">
      <c r="A391" s="80"/>
    </row>
    <row r="392" ht="12.75">
      <c r="A392" s="80"/>
    </row>
    <row r="393" ht="12.75">
      <c r="A393" s="80"/>
    </row>
    <row r="394" ht="12.75">
      <c r="A394" s="80"/>
    </row>
    <row r="395" ht="12.75">
      <c r="A395" s="80"/>
    </row>
    <row r="396" ht="12.75">
      <c r="A396" s="80"/>
    </row>
    <row r="397" ht="12.75">
      <c r="A397" s="80"/>
    </row>
    <row r="398" ht="12.75">
      <c r="A398" s="80"/>
    </row>
    <row r="399" ht="12.75">
      <c r="A399" s="80"/>
    </row>
    <row r="400" ht="12.75">
      <c r="A400" s="80"/>
    </row>
    <row r="401" ht="12.75">
      <c r="A401" s="80"/>
    </row>
    <row r="402" ht="12.75">
      <c r="A402" s="80"/>
    </row>
    <row r="403" ht="12.75">
      <c r="A403" s="80"/>
    </row>
    <row r="404" ht="12.75">
      <c r="A404" s="80"/>
    </row>
    <row r="405" ht="12.75">
      <c r="A405" s="80"/>
    </row>
    <row r="406" ht="12.75">
      <c r="A406" s="80"/>
    </row>
    <row r="407" ht="12.75">
      <c r="A407" s="80"/>
    </row>
    <row r="408" ht="12.75">
      <c r="A408" s="80"/>
    </row>
    <row r="409" ht="12.75">
      <c r="A409" s="80"/>
    </row>
    <row r="410" ht="12.75">
      <c r="A410" s="80"/>
    </row>
    <row r="411" ht="12.75">
      <c r="A411" s="80"/>
    </row>
    <row r="412" ht="12.75">
      <c r="A412" s="80"/>
    </row>
    <row r="413" ht="12.75">
      <c r="A413" s="80"/>
    </row>
    <row r="414" ht="12.75">
      <c r="A414" s="80"/>
    </row>
    <row r="415" ht="12.75">
      <c r="A415" s="80"/>
    </row>
    <row r="416" ht="12.75">
      <c r="A416" s="80"/>
    </row>
    <row r="417" ht="12.75">
      <c r="A417" s="80"/>
    </row>
    <row r="418" ht="12.75">
      <c r="A418" s="80"/>
    </row>
    <row r="419" ht="12.75">
      <c r="A419" s="80"/>
    </row>
    <row r="420" ht="12.75">
      <c r="A420" s="80"/>
    </row>
    <row r="421" ht="12.75">
      <c r="A421" s="80"/>
    </row>
    <row r="422" ht="12.75">
      <c r="A422" s="80"/>
    </row>
    <row r="423" ht="12.75">
      <c r="A423" s="80"/>
    </row>
    <row r="424" ht="12.75">
      <c r="A424" s="80"/>
    </row>
    <row r="425" ht="12.75">
      <c r="A425" s="80"/>
    </row>
    <row r="426" ht="12.75">
      <c r="A426" s="80"/>
    </row>
    <row r="427" ht="12.75">
      <c r="A427" s="80"/>
    </row>
    <row r="428" ht="12.75">
      <c r="A428" s="80"/>
    </row>
    <row r="429" ht="12.75">
      <c r="A429" s="80"/>
    </row>
    <row r="430" ht="12.75">
      <c r="A430" s="80"/>
    </row>
    <row r="431" ht="12.75">
      <c r="A431" s="80"/>
    </row>
    <row r="432" ht="12.75">
      <c r="A432" s="80"/>
    </row>
    <row r="433" ht="12.75">
      <c r="A433" s="80"/>
    </row>
    <row r="434" ht="12.75">
      <c r="A434" s="80"/>
    </row>
    <row r="435" ht="12.75">
      <c r="A435" s="80"/>
    </row>
    <row r="436" ht="12.75">
      <c r="A436" s="80"/>
    </row>
    <row r="437" ht="12.75">
      <c r="A437" s="80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1"/>
  <dimension ref="A2:J44"/>
  <sheetViews>
    <sheetView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8" sqref="D8"/>
    </sheetView>
  </sheetViews>
  <sheetFormatPr defaultColWidth="9.00390625" defaultRowHeight="12.75"/>
  <cols>
    <col min="1" max="1" width="30.75390625" style="66" customWidth="1"/>
    <col min="2" max="11" width="11.75390625" style="66" customWidth="1"/>
    <col min="12" max="16384" width="9.125" style="66" customWidth="1"/>
  </cols>
  <sheetData>
    <row r="2" ht="12.75">
      <c r="A2" s="65"/>
    </row>
    <row r="4" ht="12.75">
      <c r="A4" s="67" t="s">
        <v>5</v>
      </c>
    </row>
    <row r="5" spans="1:10" ht="12.75">
      <c r="A5" s="147"/>
      <c r="B5" s="148" t="s">
        <v>869</v>
      </c>
      <c r="C5" s="149" t="s">
        <v>870</v>
      </c>
      <c r="D5" s="150"/>
      <c r="E5" s="150"/>
      <c r="F5" s="150"/>
      <c r="G5" s="150"/>
      <c r="H5" s="150"/>
      <c r="I5" s="150"/>
      <c r="J5" s="150"/>
    </row>
    <row r="6" spans="1:10" ht="36">
      <c r="A6" s="147"/>
      <c r="B6" s="148"/>
      <c r="C6" s="68" t="s">
        <v>15</v>
      </c>
      <c r="D6" s="68" t="s">
        <v>29</v>
      </c>
      <c r="E6" s="68" t="s">
        <v>45</v>
      </c>
      <c r="F6" s="68" t="s">
        <v>37</v>
      </c>
      <c r="G6" s="68" t="s">
        <v>24</v>
      </c>
      <c r="H6" s="68" t="s">
        <v>871</v>
      </c>
      <c r="I6" s="68" t="s">
        <v>872</v>
      </c>
      <c r="J6" s="69" t="s">
        <v>873</v>
      </c>
    </row>
    <row r="7" spans="1:10" ht="12.75">
      <c r="A7" s="70" t="s">
        <v>874</v>
      </c>
      <c r="B7" s="71"/>
      <c r="C7" s="71"/>
      <c r="D7" s="71"/>
      <c r="E7" s="71"/>
      <c r="F7" s="71"/>
      <c r="G7" s="71"/>
      <c r="H7" s="71"/>
      <c r="I7" s="71"/>
      <c r="J7" s="72"/>
    </row>
    <row r="8" spans="1:10" ht="12.75">
      <c r="A8" s="73" t="s">
        <v>875</v>
      </c>
      <c r="B8" s="74">
        <v>33678</v>
      </c>
      <c r="C8" s="74">
        <v>330</v>
      </c>
      <c r="D8" s="74">
        <v>2111</v>
      </c>
      <c r="E8" s="74">
        <v>119</v>
      </c>
      <c r="F8" s="74">
        <v>30610</v>
      </c>
      <c r="G8" s="74">
        <v>97</v>
      </c>
      <c r="H8" s="74">
        <v>10</v>
      </c>
      <c r="I8" s="74">
        <v>401</v>
      </c>
      <c r="J8" s="75" t="s">
        <v>866</v>
      </c>
    </row>
    <row r="9" spans="1:10" ht="12.75">
      <c r="A9" s="73" t="s">
        <v>876</v>
      </c>
      <c r="B9" s="74">
        <v>411</v>
      </c>
      <c r="C9" s="74">
        <v>4</v>
      </c>
      <c r="D9" s="74">
        <v>12</v>
      </c>
      <c r="E9" s="74">
        <v>1</v>
      </c>
      <c r="F9" s="74">
        <v>74</v>
      </c>
      <c r="G9" s="74" t="s">
        <v>866</v>
      </c>
      <c r="H9" s="74" t="s">
        <v>866</v>
      </c>
      <c r="I9" s="74">
        <v>320</v>
      </c>
      <c r="J9" s="75" t="s">
        <v>866</v>
      </c>
    </row>
    <row r="10" spans="1:10" ht="12.75">
      <c r="A10" s="73" t="s">
        <v>877</v>
      </c>
      <c r="B10" s="74">
        <v>105</v>
      </c>
      <c r="C10" s="74">
        <v>1</v>
      </c>
      <c r="D10" s="74">
        <v>3</v>
      </c>
      <c r="E10" s="74">
        <v>1</v>
      </c>
      <c r="F10" s="74">
        <v>1</v>
      </c>
      <c r="G10" s="74">
        <v>2</v>
      </c>
      <c r="H10" s="74">
        <v>1</v>
      </c>
      <c r="I10" s="74">
        <v>96</v>
      </c>
      <c r="J10" s="75" t="s">
        <v>866</v>
      </c>
    </row>
    <row r="11" spans="1:10" ht="12.75">
      <c r="A11" s="73" t="s">
        <v>878</v>
      </c>
      <c r="B11" s="74">
        <v>345</v>
      </c>
      <c r="C11" s="74">
        <v>7</v>
      </c>
      <c r="D11" s="74">
        <v>71</v>
      </c>
      <c r="E11" s="74">
        <v>3</v>
      </c>
      <c r="F11" s="74">
        <v>25</v>
      </c>
      <c r="G11" s="74" t="s">
        <v>866</v>
      </c>
      <c r="H11" s="74">
        <v>1</v>
      </c>
      <c r="I11" s="74">
        <v>238</v>
      </c>
      <c r="J11" s="75" t="s">
        <v>866</v>
      </c>
    </row>
    <row r="12" spans="1:10" ht="12.75">
      <c r="A12" s="73" t="s">
        <v>879</v>
      </c>
      <c r="B12" s="74">
        <v>1313</v>
      </c>
      <c r="C12" s="74">
        <v>66</v>
      </c>
      <c r="D12" s="74">
        <v>12</v>
      </c>
      <c r="E12" s="74">
        <v>100</v>
      </c>
      <c r="F12" s="74">
        <v>12</v>
      </c>
      <c r="G12" s="74">
        <v>18</v>
      </c>
      <c r="H12" s="74">
        <v>2</v>
      </c>
      <c r="I12" s="74">
        <v>1103</v>
      </c>
      <c r="J12" s="75" t="s">
        <v>866</v>
      </c>
    </row>
    <row r="13" spans="1:10" ht="12.75">
      <c r="A13" s="73" t="s">
        <v>880</v>
      </c>
      <c r="B13" s="74">
        <v>11253</v>
      </c>
      <c r="C13" s="74">
        <v>4930</v>
      </c>
      <c r="D13" s="74">
        <v>945</v>
      </c>
      <c r="E13" s="74">
        <v>3730</v>
      </c>
      <c r="F13" s="74">
        <v>658</v>
      </c>
      <c r="G13" s="74">
        <v>257</v>
      </c>
      <c r="H13" s="74">
        <v>96</v>
      </c>
      <c r="I13" s="74">
        <v>637</v>
      </c>
      <c r="J13" s="75" t="s">
        <v>866</v>
      </c>
    </row>
    <row r="14" spans="1:10" ht="12.75">
      <c r="A14" s="73" t="s">
        <v>881</v>
      </c>
      <c r="B14" s="74">
        <v>336</v>
      </c>
      <c r="C14" s="74">
        <v>217</v>
      </c>
      <c r="D14" s="74">
        <v>30</v>
      </c>
      <c r="E14" s="74">
        <v>9</v>
      </c>
      <c r="F14" s="74">
        <v>23</v>
      </c>
      <c r="G14" s="74">
        <v>20</v>
      </c>
      <c r="H14" s="74" t="s">
        <v>866</v>
      </c>
      <c r="I14" s="74">
        <v>37</v>
      </c>
      <c r="J14" s="75" t="s">
        <v>866</v>
      </c>
    </row>
    <row r="15" spans="1:10" ht="12.75">
      <c r="A15" s="73" t="s">
        <v>882</v>
      </c>
      <c r="B15" s="74">
        <v>2694</v>
      </c>
      <c r="C15" s="74">
        <v>16</v>
      </c>
      <c r="D15" s="74">
        <v>8</v>
      </c>
      <c r="E15" s="74">
        <v>58</v>
      </c>
      <c r="F15" s="74">
        <v>12</v>
      </c>
      <c r="G15" s="74">
        <v>1</v>
      </c>
      <c r="H15" s="74">
        <v>5</v>
      </c>
      <c r="I15" s="74">
        <v>2594</v>
      </c>
      <c r="J15" s="75" t="s">
        <v>866</v>
      </c>
    </row>
    <row r="16" spans="1:10" ht="12.75">
      <c r="A16" s="73" t="s">
        <v>883</v>
      </c>
      <c r="B16" s="74">
        <v>103</v>
      </c>
      <c r="C16" s="74">
        <v>5</v>
      </c>
      <c r="D16" s="74" t="s">
        <v>866</v>
      </c>
      <c r="E16" s="74">
        <v>4</v>
      </c>
      <c r="F16" s="74">
        <v>1</v>
      </c>
      <c r="G16" s="74" t="s">
        <v>866</v>
      </c>
      <c r="H16" s="74" t="s">
        <v>866</v>
      </c>
      <c r="I16" s="74">
        <v>93</v>
      </c>
      <c r="J16" s="75" t="s">
        <v>866</v>
      </c>
    </row>
    <row r="17" spans="1:10" ht="12.75">
      <c r="A17" s="73" t="s">
        <v>884</v>
      </c>
      <c r="B17" s="74">
        <v>402</v>
      </c>
      <c r="C17" s="74">
        <v>4</v>
      </c>
      <c r="D17" s="74" t="s">
        <v>866</v>
      </c>
      <c r="E17" s="74">
        <v>53</v>
      </c>
      <c r="F17" s="74">
        <v>1</v>
      </c>
      <c r="G17" s="74">
        <v>2</v>
      </c>
      <c r="H17" s="74">
        <v>4</v>
      </c>
      <c r="I17" s="74">
        <v>338</v>
      </c>
      <c r="J17" s="75" t="s">
        <v>866</v>
      </c>
    </row>
    <row r="18" spans="1:10" ht="12.75">
      <c r="A18" s="73" t="s">
        <v>885</v>
      </c>
      <c r="B18" s="74">
        <v>1228</v>
      </c>
      <c r="C18" s="74">
        <v>36</v>
      </c>
      <c r="D18" s="74">
        <v>14</v>
      </c>
      <c r="E18" s="74">
        <v>71</v>
      </c>
      <c r="F18" s="74">
        <v>9</v>
      </c>
      <c r="G18" s="74">
        <v>6</v>
      </c>
      <c r="H18" s="74">
        <v>6</v>
      </c>
      <c r="I18" s="74">
        <v>1086</v>
      </c>
      <c r="J18" s="75" t="s">
        <v>866</v>
      </c>
    </row>
    <row r="19" spans="1:10" ht="12.75">
      <c r="A19" s="73" t="s">
        <v>886</v>
      </c>
      <c r="B19" s="74">
        <v>721</v>
      </c>
      <c r="C19" s="74">
        <v>16</v>
      </c>
      <c r="D19" s="74">
        <v>18</v>
      </c>
      <c r="E19" s="74">
        <v>92</v>
      </c>
      <c r="F19" s="74">
        <v>14</v>
      </c>
      <c r="G19" s="74">
        <v>2</v>
      </c>
      <c r="H19" s="74">
        <v>10</v>
      </c>
      <c r="I19" s="74">
        <v>569</v>
      </c>
      <c r="J19" s="75" t="s">
        <v>866</v>
      </c>
    </row>
    <row r="20" spans="1:10" ht="12.75">
      <c r="A20" s="73" t="s">
        <v>887</v>
      </c>
      <c r="B20" s="74">
        <v>172</v>
      </c>
      <c r="C20" s="74">
        <v>7</v>
      </c>
      <c r="D20" s="74" t="s">
        <v>866</v>
      </c>
      <c r="E20" s="74" t="s">
        <v>866</v>
      </c>
      <c r="F20" s="74" t="s">
        <v>866</v>
      </c>
      <c r="G20" s="74" t="s">
        <v>866</v>
      </c>
      <c r="H20" s="74" t="s">
        <v>866</v>
      </c>
      <c r="I20" s="74">
        <v>165</v>
      </c>
      <c r="J20" s="75" t="s">
        <v>866</v>
      </c>
    </row>
    <row r="21" spans="1:10" ht="12.75">
      <c r="A21" s="73" t="s">
        <v>888</v>
      </c>
      <c r="B21" s="74">
        <v>189</v>
      </c>
      <c r="C21" s="74">
        <v>2</v>
      </c>
      <c r="D21" s="74">
        <v>1</v>
      </c>
      <c r="E21" s="74">
        <v>3</v>
      </c>
      <c r="F21" s="74" t="s">
        <v>866</v>
      </c>
      <c r="G21" s="74">
        <v>2</v>
      </c>
      <c r="H21" s="74" t="s">
        <v>866</v>
      </c>
      <c r="I21" s="74">
        <v>181</v>
      </c>
      <c r="J21" s="75" t="s">
        <v>866</v>
      </c>
    </row>
    <row r="22" spans="1:10" ht="12.75">
      <c r="A22" s="73" t="s">
        <v>889</v>
      </c>
      <c r="B22" s="74">
        <v>218</v>
      </c>
      <c r="C22" s="74">
        <v>77</v>
      </c>
      <c r="D22" s="74">
        <v>18</v>
      </c>
      <c r="E22" s="74">
        <v>92</v>
      </c>
      <c r="F22" s="74">
        <v>15</v>
      </c>
      <c r="G22" s="74">
        <v>2</v>
      </c>
      <c r="H22" s="74">
        <v>1</v>
      </c>
      <c r="I22" s="74">
        <v>13</v>
      </c>
      <c r="J22" s="75" t="s">
        <v>866</v>
      </c>
    </row>
    <row r="23" spans="1:10" ht="12.75">
      <c r="A23" s="73" t="s">
        <v>890</v>
      </c>
      <c r="B23" s="74">
        <v>58829</v>
      </c>
      <c r="C23" s="74">
        <v>435</v>
      </c>
      <c r="D23" s="74">
        <v>47882</v>
      </c>
      <c r="E23" s="74">
        <v>293</v>
      </c>
      <c r="F23" s="74">
        <v>8450</v>
      </c>
      <c r="G23" s="74">
        <v>438</v>
      </c>
      <c r="H23" s="74">
        <v>21</v>
      </c>
      <c r="I23" s="74">
        <v>1310</v>
      </c>
      <c r="J23" s="75" t="s">
        <v>866</v>
      </c>
    </row>
    <row r="24" spans="1:10" ht="12.75">
      <c r="A24" s="73" t="s">
        <v>891</v>
      </c>
      <c r="B24" s="74">
        <v>907</v>
      </c>
      <c r="C24" s="74">
        <v>653</v>
      </c>
      <c r="D24" s="74">
        <v>6</v>
      </c>
      <c r="E24" s="74">
        <v>31</v>
      </c>
      <c r="F24" s="74">
        <v>4</v>
      </c>
      <c r="G24" s="74">
        <v>22</v>
      </c>
      <c r="H24" s="74">
        <v>2</v>
      </c>
      <c r="I24" s="74">
        <v>189</v>
      </c>
      <c r="J24" s="75" t="s">
        <v>866</v>
      </c>
    </row>
    <row r="25" spans="1:10" ht="12.75">
      <c r="A25" s="73" t="s">
        <v>892</v>
      </c>
      <c r="B25" s="74">
        <v>171536</v>
      </c>
      <c r="C25" s="74">
        <v>165882</v>
      </c>
      <c r="D25" s="74">
        <v>551</v>
      </c>
      <c r="E25" s="74">
        <v>950</v>
      </c>
      <c r="F25" s="74">
        <v>709</v>
      </c>
      <c r="G25" s="74">
        <v>749</v>
      </c>
      <c r="H25" s="74">
        <v>35</v>
      </c>
      <c r="I25" s="74">
        <v>2660</v>
      </c>
      <c r="J25" s="75" t="s">
        <v>866</v>
      </c>
    </row>
    <row r="26" spans="1:10" ht="12.75">
      <c r="A26" s="73" t="s">
        <v>893</v>
      </c>
      <c r="B26" s="74">
        <v>307</v>
      </c>
      <c r="C26" s="74">
        <v>280</v>
      </c>
      <c r="D26" s="74">
        <v>1</v>
      </c>
      <c r="E26" s="74">
        <v>7</v>
      </c>
      <c r="F26" s="74" t="s">
        <v>866</v>
      </c>
      <c r="G26" s="74">
        <v>5</v>
      </c>
      <c r="H26" s="74" t="s">
        <v>866</v>
      </c>
      <c r="I26" s="74">
        <v>14</v>
      </c>
      <c r="J26" s="75" t="s">
        <v>866</v>
      </c>
    </row>
    <row r="27" spans="1:10" ht="12.75">
      <c r="A27" s="73" t="s">
        <v>894</v>
      </c>
      <c r="B27" s="74">
        <v>229</v>
      </c>
      <c r="C27" s="74">
        <v>25</v>
      </c>
      <c r="D27" s="74" t="s">
        <v>866</v>
      </c>
      <c r="E27" s="74">
        <v>5</v>
      </c>
      <c r="F27" s="74" t="s">
        <v>866</v>
      </c>
      <c r="G27" s="74">
        <v>11</v>
      </c>
      <c r="H27" s="74" t="s">
        <v>866</v>
      </c>
      <c r="I27" s="74">
        <v>188</v>
      </c>
      <c r="J27" s="75" t="s">
        <v>866</v>
      </c>
    </row>
    <row r="28" spans="1:10" ht="12.75">
      <c r="A28" s="73" t="s">
        <v>895</v>
      </c>
      <c r="B28" s="74">
        <v>191</v>
      </c>
      <c r="C28" s="74">
        <v>3</v>
      </c>
      <c r="D28" s="74" t="s">
        <v>866</v>
      </c>
      <c r="E28" s="74" t="s">
        <v>866</v>
      </c>
      <c r="F28" s="74" t="s">
        <v>866</v>
      </c>
      <c r="G28" s="74">
        <v>2</v>
      </c>
      <c r="H28" s="74" t="s">
        <v>866</v>
      </c>
      <c r="I28" s="74">
        <v>186</v>
      </c>
      <c r="J28" s="75" t="s">
        <v>866</v>
      </c>
    </row>
    <row r="29" spans="1:10" ht="12.75">
      <c r="A29" s="73" t="s">
        <v>896</v>
      </c>
      <c r="B29" s="74">
        <v>386</v>
      </c>
      <c r="C29" s="74">
        <v>4</v>
      </c>
      <c r="D29" s="74" t="s">
        <v>866</v>
      </c>
      <c r="E29" s="74">
        <v>2</v>
      </c>
      <c r="F29" s="74" t="s">
        <v>866</v>
      </c>
      <c r="G29" s="74">
        <v>1</v>
      </c>
      <c r="H29" s="74" t="s">
        <v>866</v>
      </c>
      <c r="I29" s="74">
        <v>379</v>
      </c>
      <c r="J29" s="75" t="s">
        <v>866</v>
      </c>
    </row>
    <row r="30" spans="1:10" ht="12.75">
      <c r="A30" s="73" t="s">
        <v>897</v>
      </c>
      <c r="B30" s="74">
        <v>105</v>
      </c>
      <c r="C30" s="74">
        <v>1</v>
      </c>
      <c r="D30" s="74">
        <v>1</v>
      </c>
      <c r="E30" s="74">
        <v>11</v>
      </c>
      <c r="F30" s="74" t="s">
        <v>866</v>
      </c>
      <c r="G30" s="74" t="s">
        <v>866</v>
      </c>
      <c r="H30" s="74">
        <v>5</v>
      </c>
      <c r="I30" s="74">
        <v>87</v>
      </c>
      <c r="J30" s="75" t="s">
        <v>866</v>
      </c>
    </row>
    <row r="31" spans="1:10" ht="12.75">
      <c r="A31" s="73" t="s">
        <v>898</v>
      </c>
      <c r="B31" s="74">
        <v>4929</v>
      </c>
      <c r="C31" s="74">
        <v>2081</v>
      </c>
      <c r="D31" s="74">
        <v>397</v>
      </c>
      <c r="E31" s="74">
        <v>1555</v>
      </c>
      <c r="F31" s="74">
        <v>269</v>
      </c>
      <c r="G31" s="74">
        <v>106</v>
      </c>
      <c r="H31" s="74">
        <v>60</v>
      </c>
      <c r="I31" s="74">
        <v>461</v>
      </c>
      <c r="J31" s="75" t="s">
        <v>866</v>
      </c>
    </row>
    <row r="32" spans="1:10" ht="12.75">
      <c r="A32" s="73" t="s">
        <v>899</v>
      </c>
      <c r="B32" s="74">
        <v>15593</v>
      </c>
      <c r="C32" s="74">
        <v>322</v>
      </c>
      <c r="D32" s="74">
        <v>374</v>
      </c>
      <c r="E32" s="74">
        <v>123</v>
      </c>
      <c r="F32" s="74">
        <v>111</v>
      </c>
      <c r="G32" s="74">
        <v>14226</v>
      </c>
      <c r="H32" s="74">
        <v>3</v>
      </c>
      <c r="I32" s="74">
        <v>434</v>
      </c>
      <c r="J32" s="75" t="s">
        <v>866</v>
      </c>
    </row>
    <row r="33" spans="1:10" ht="12.75">
      <c r="A33" s="73" t="s">
        <v>900</v>
      </c>
      <c r="B33" s="74">
        <v>3253</v>
      </c>
      <c r="C33" s="74">
        <v>79</v>
      </c>
      <c r="D33" s="74">
        <v>32</v>
      </c>
      <c r="E33" s="74">
        <v>62</v>
      </c>
      <c r="F33" s="74">
        <v>19</v>
      </c>
      <c r="G33" s="74">
        <v>3</v>
      </c>
      <c r="H33" s="74">
        <v>3</v>
      </c>
      <c r="I33" s="74">
        <v>3055</v>
      </c>
      <c r="J33" s="75" t="s">
        <v>866</v>
      </c>
    </row>
    <row r="34" spans="1:10" ht="12.75">
      <c r="A34" s="73" t="s">
        <v>901</v>
      </c>
      <c r="B34" s="74">
        <v>114</v>
      </c>
      <c r="C34" s="74">
        <v>8</v>
      </c>
      <c r="D34" s="74">
        <v>1</v>
      </c>
      <c r="E34" s="74">
        <v>33</v>
      </c>
      <c r="F34" s="74" t="s">
        <v>866</v>
      </c>
      <c r="G34" s="74">
        <v>1</v>
      </c>
      <c r="H34" s="74">
        <v>20</v>
      </c>
      <c r="I34" s="74">
        <v>51</v>
      </c>
      <c r="J34" s="75" t="s">
        <v>866</v>
      </c>
    </row>
    <row r="35" spans="1:10" ht="12.75">
      <c r="A35" s="73" t="s">
        <v>902</v>
      </c>
      <c r="B35" s="74">
        <v>219</v>
      </c>
      <c r="C35" s="74">
        <v>11</v>
      </c>
      <c r="D35" s="74">
        <v>10</v>
      </c>
      <c r="E35" s="74">
        <v>13</v>
      </c>
      <c r="F35" s="74">
        <v>19</v>
      </c>
      <c r="G35" s="74">
        <v>1</v>
      </c>
      <c r="H35" s="74">
        <v>1</v>
      </c>
      <c r="I35" s="74">
        <v>164</v>
      </c>
      <c r="J35" s="75" t="s">
        <v>866</v>
      </c>
    </row>
    <row r="36" spans="1:10" ht="12.75">
      <c r="A36" s="73" t="s">
        <v>903</v>
      </c>
      <c r="B36" s="74">
        <v>1726</v>
      </c>
      <c r="C36" s="74">
        <v>130</v>
      </c>
      <c r="D36" s="74">
        <v>11</v>
      </c>
      <c r="E36" s="74">
        <v>22</v>
      </c>
      <c r="F36" s="74">
        <v>6</v>
      </c>
      <c r="G36" s="74">
        <v>48</v>
      </c>
      <c r="H36" s="74">
        <v>3</v>
      </c>
      <c r="I36" s="74">
        <v>1506</v>
      </c>
      <c r="J36" s="75" t="s">
        <v>866</v>
      </c>
    </row>
    <row r="37" spans="1:10" ht="12.75">
      <c r="A37" s="73" t="s">
        <v>904</v>
      </c>
      <c r="B37" s="74">
        <v>1043</v>
      </c>
      <c r="C37" s="74">
        <v>259</v>
      </c>
      <c r="D37" s="74">
        <v>27</v>
      </c>
      <c r="E37" s="74">
        <v>30</v>
      </c>
      <c r="F37" s="74">
        <v>29</v>
      </c>
      <c r="G37" s="74">
        <v>33</v>
      </c>
      <c r="H37" s="74">
        <v>1</v>
      </c>
      <c r="I37" s="74">
        <v>664</v>
      </c>
      <c r="J37" s="75" t="s">
        <v>866</v>
      </c>
    </row>
    <row r="38" spans="1:10" ht="12.75">
      <c r="A38" s="73" t="s">
        <v>905</v>
      </c>
      <c r="B38" s="74">
        <v>159</v>
      </c>
      <c r="C38" s="74">
        <v>6</v>
      </c>
      <c r="D38" s="74" t="s">
        <v>866</v>
      </c>
      <c r="E38" s="74">
        <v>7</v>
      </c>
      <c r="F38" s="74">
        <v>4</v>
      </c>
      <c r="G38" s="74">
        <v>6</v>
      </c>
      <c r="H38" s="74" t="s">
        <v>866</v>
      </c>
      <c r="I38" s="74">
        <v>136</v>
      </c>
      <c r="J38" s="75" t="s">
        <v>866</v>
      </c>
    </row>
    <row r="39" spans="1:10" ht="12.75">
      <c r="A39" s="73" t="s">
        <v>906</v>
      </c>
      <c r="B39" s="74">
        <v>545</v>
      </c>
      <c r="C39" s="74">
        <v>205</v>
      </c>
      <c r="D39" s="74">
        <v>16</v>
      </c>
      <c r="E39" s="74">
        <v>35</v>
      </c>
      <c r="F39" s="74">
        <v>13</v>
      </c>
      <c r="G39" s="74">
        <v>6</v>
      </c>
      <c r="H39" s="74" t="s">
        <v>866</v>
      </c>
      <c r="I39" s="74">
        <v>270</v>
      </c>
      <c r="J39" s="75" t="s">
        <v>866</v>
      </c>
    </row>
    <row r="40" spans="1:10" ht="12.75">
      <c r="A40" s="73" t="s">
        <v>907</v>
      </c>
      <c r="B40" s="74">
        <v>2725</v>
      </c>
      <c r="C40" s="74">
        <v>39</v>
      </c>
      <c r="D40" s="74">
        <v>16</v>
      </c>
      <c r="E40" s="74">
        <v>599</v>
      </c>
      <c r="F40" s="74">
        <v>10</v>
      </c>
      <c r="G40" s="74">
        <v>2</v>
      </c>
      <c r="H40" s="74">
        <v>1983</v>
      </c>
      <c r="I40" s="74">
        <v>76</v>
      </c>
      <c r="J40" s="75" t="s">
        <v>866</v>
      </c>
    </row>
    <row r="41" spans="1:10" ht="12.75">
      <c r="A41" s="73" t="s">
        <v>908</v>
      </c>
      <c r="B41" s="74">
        <v>948</v>
      </c>
      <c r="C41" s="74">
        <v>368</v>
      </c>
      <c r="D41" s="74">
        <v>117</v>
      </c>
      <c r="E41" s="74">
        <v>311</v>
      </c>
      <c r="F41" s="74">
        <v>57</v>
      </c>
      <c r="G41" s="74">
        <v>24</v>
      </c>
      <c r="H41" s="74">
        <v>7</v>
      </c>
      <c r="I41" s="74">
        <v>64</v>
      </c>
      <c r="J41" s="75" t="s">
        <v>866</v>
      </c>
    </row>
    <row r="42" spans="1:10" ht="12.75">
      <c r="A42" s="73" t="s">
        <v>909</v>
      </c>
      <c r="B42" s="74">
        <v>757</v>
      </c>
      <c r="C42" s="74">
        <v>2</v>
      </c>
      <c r="D42" s="74" t="s">
        <v>866</v>
      </c>
      <c r="E42" s="74">
        <v>12</v>
      </c>
      <c r="F42" s="74" t="s">
        <v>866</v>
      </c>
      <c r="G42" s="74">
        <v>1</v>
      </c>
      <c r="H42" s="74">
        <v>1</v>
      </c>
      <c r="I42" s="74">
        <v>741</v>
      </c>
      <c r="J42" s="75" t="s">
        <v>866</v>
      </c>
    </row>
    <row r="43" spans="1:10" ht="12.75">
      <c r="A43" s="73" t="s">
        <v>910</v>
      </c>
      <c r="B43" s="74">
        <v>1743</v>
      </c>
      <c r="C43" s="74">
        <v>34</v>
      </c>
      <c r="D43" s="74">
        <v>12</v>
      </c>
      <c r="E43" s="74">
        <v>12</v>
      </c>
      <c r="F43" s="74">
        <v>7</v>
      </c>
      <c r="G43" s="74">
        <v>6</v>
      </c>
      <c r="H43" s="74">
        <v>3</v>
      </c>
      <c r="I43" s="74">
        <v>1669</v>
      </c>
      <c r="J43" s="75" t="s">
        <v>866</v>
      </c>
    </row>
    <row r="44" spans="1:10" ht="22.5">
      <c r="A44" s="73" t="s">
        <v>911</v>
      </c>
      <c r="B44" s="74">
        <v>1198</v>
      </c>
      <c r="C44" s="74">
        <v>208</v>
      </c>
      <c r="D44" s="74">
        <v>30</v>
      </c>
      <c r="E44" s="74">
        <v>167</v>
      </c>
      <c r="F44" s="74">
        <v>31</v>
      </c>
      <c r="G44" s="74">
        <v>14</v>
      </c>
      <c r="H44" s="74">
        <v>12</v>
      </c>
      <c r="I44" s="74">
        <v>736</v>
      </c>
      <c r="J44" s="75" t="s">
        <v>866</v>
      </c>
    </row>
  </sheetData>
  <mergeCells count="3">
    <mergeCell ref="A5:A6"/>
    <mergeCell ref="B5:B6"/>
    <mergeCell ref="C5:J5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B9" sqref="B9"/>
    </sheetView>
  </sheetViews>
  <sheetFormatPr defaultColWidth="9.00390625" defaultRowHeight="12.75"/>
  <cols>
    <col min="1" max="1" width="13.875" style="0" customWidth="1"/>
    <col min="2" max="2" width="18.25390625" style="0" customWidth="1"/>
  </cols>
  <sheetData>
    <row r="1" spans="1:4" ht="12.75">
      <c r="A1" s="41" t="s">
        <v>845</v>
      </c>
      <c r="B1" s="48"/>
      <c r="C1" s="60" t="s">
        <v>868</v>
      </c>
      <c r="D1" s="59" t="s">
        <v>864</v>
      </c>
    </row>
    <row r="2" spans="1:4" ht="12.75">
      <c r="A2" s="42" t="s">
        <v>846</v>
      </c>
      <c r="B2" s="49" t="s">
        <v>852</v>
      </c>
      <c r="C2" s="55">
        <f>SUM(C11:C14)</f>
        <v>139</v>
      </c>
      <c r="D2" s="55">
        <f>SUM(D11:D14)</f>
        <v>142258</v>
      </c>
    </row>
    <row r="3" spans="1:4" ht="12.75">
      <c r="A3" s="63" t="s">
        <v>848</v>
      </c>
      <c r="B3" s="50"/>
      <c r="C3" s="57">
        <v>11</v>
      </c>
      <c r="D3" s="61">
        <v>2938</v>
      </c>
    </row>
    <row r="4" spans="1:4" ht="12.75">
      <c r="A4" s="43" t="s">
        <v>849</v>
      </c>
      <c r="B4" s="51" t="s">
        <v>854</v>
      </c>
      <c r="C4" s="57">
        <v>10</v>
      </c>
      <c r="D4" s="61">
        <v>2770</v>
      </c>
    </row>
    <row r="5" spans="1:4" ht="12.75">
      <c r="A5" s="44"/>
      <c r="B5" s="43" t="s">
        <v>855</v>
      </c>
      <c r="C5" s="58">
        <v>1</v>
      </c>
      <c r="D5" s="62">
        <v>93</v>
      </c>
    </row>
    <row r="6" spans="1:4" ht="12.75">
      <c r="A6" s="44"/>
      <c r="B6" s="43" t="s">
        <v>856</v>
      </c>
      <c r="C6" s="58" t="s">
        <v>866</v>
      </c>
      <c r="D6" s="62">
        <v>42</v>
      </c>
    </row>
    <row r="7" spans="1:4" ht="12.75">
      <c r="A7" s="44"/>
      <c r="B7" s="43" t="s">
        <v>857</v>
      </c>
      <c r="C7" s="58" t="s">
        <v>866</v>
      </c>
      <c r="D7" s="62">
        <v>20</v>
      </c>
    </row>
    <row r="8" spans="1:4" ht="12.75">
      <c r="A8" s="44"/>
      <c r="B8" s="43" t="s">
        <v>858</v>
      </c>
      <c r="C8" s="58" t="s">
        <v>866</v>
      </c>
      <c r="D8" s="62">
        <v>13</v>
      </c>
    </row>
    <row r="9" spans="1:4" ht="12.75">
      <c r="A9" s="64" t="s">
        <v>850</v>
      </c>
      <c r="B9" s="50"/>
      <c r="C9" s="57">
        <v>139</v>
      </c>
      <c r="D9" s="61">
        <v>155290</v>
      </c>
    </row>
    <row r="10" spans="1:4" ht="12.75">
      <c r="A10" s="45" t="s">
        <v>851</v>
      </c>
      <c r="B10" s="43">
        <v>0</v>
      </c>
      <c r="C10" s="58" t="s">
        <v>866</v>
      </c>
      <c r="D10" s="62">
        <v>13032</v>
      </c>
    </row>
    <row r="11" spans="1:4" ht="12.75">
      <c r="A11" s="46"/>
      <c r="B11" s="52" t="s">
        <v>859</v>
      </c>
      <c r="C11" s="58">
        <v>2</v>
      </c>
      <c r="D11" s="62">
        <v>34803</v>
      </c>
    </row>
    <row r="12" spans="1:4" ht="12.75">
      <c r="A12" s="46"/>
      <c r="B12" s="53" t="s">
        <v>860</v>
      </c>
      <c r="C12" s="58">
        <v>4</v>
      </c>
      <c r="D12" s="62">
        <v>37337</v>
      </c>
    </row>
    <row r="13" spans="1:4" ht="12.75">
      <c r="A13" s="46"/>
      <c r="B13" s="43" t="s">
        <v>861</v>
      </c>
      <c r="C13" s="58">
        <v>6</v>
      </c>
      <c r="D13" s="62">
        <v>14804</v>
      </c>
    </row>
    <row r="14" spans="1:4" ht="12.75">
      <c r="A14" s="46"/>
      <c r="B14" s="43" t="s">
        <v>862</v>
      </c>
      <c r="C14" s="58">
        <v>127</v>
      </c>
      <c r="D14" s="62">
        <v>55314</v>
      </c>
    </row>
    <row r="15" spans="1:4" ht="12.75">
      <c r="A15" s="47"/>
      <c r="B15" s="47" t="s">
        <v>863</v>
      </c>
      <c r="C15" s="54">
        <f>C11/C2*100</f>
        <v>1.4388489208633095</v>
      </c>
      <c r="D15" s="54">
        <f>D11/D2*100</f>
        <v>24.464704972655316</v>
      </c>
    </row>
    <row r="16" spans="1:4" ht="12.75">
      <c r="A16" s="41" t="s">
        <v>847</v>
      </c>
      <c r="B16" s="50" t="s">
        <v>853</v>
      </c>
      <c r="C16" s="56">
        <f>SUM(C12:C14)</f>
        <v>137</v>
      </c>
      <c r="D16" s="56">
        <f>SUM(D12:D14)</f>
        <v>107455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SCherevko</dc:creator>
  <cp:keywords/>
  <dc:description/>
  <cp:lastModifiedBy>1</cp:lastModifiedBy>
  <dcterms:created xsi:type="dcterms:W3CDTF">2003-06-26T08:56:44Z</dcterms:created>
  <dcterms:modified xsi:type="dcterms:W3CDTF">2014-11-26T16:22:14Z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1110541677</vt:i4>
  </property>
  <property fmtid="{D5CDD505-2E9C-101B-9397-08002B2CF9AE}" pid="3" name="_EmailSubject">
    <vt:lpwstr/>
  </property>
  <property fmtid="{D5CDD505-2E9C-101B-9397-08002B2CF9AE}" pid="4" name="_AuthorEmail">
    <vt:lpwstr>Sergiy.Cherevko@aplana.com</vt:lpwstr>
  </property>
  <property fmtid="{D5CDD505-2E9C-101B-9397-08002B2CF9AE}" pid="5" name="_AuthorEmailDisplayName">
    <vt:lpwstr>Черевко Сергей</vt:lpwstr>
  </property>
  <property fmtid="{D5CDD505-2E9C-101B-9397-08002B2CF9AE}" pid="6" name="_ReviewingToolsShownOnce">
    <vt:lpwstr/>
  </property>
</Properties>
</file>